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Marin Mountians 200K" sheetId="1" r:id="rId1"/>
  </sheets>
  <definedNames>
    <definedName name="_xlnm.Print_Area" localSheetId="0">'Marin Mountians 200K'!$B$1:$F$90</definedName>
    <definedName name="_xlnm.Print_Titles" localSheetId="0">'Marin Mountians 200K'!$1:$1</definedName>
  </definedNames>
  <calcPr calcId="145621"/>
</workbook>
</file>

<file path=xl/calcChain.xml><?xml version="1.0" encoding="utf-8"?>
<calcChain xmlns="http://schemas.openxmlformats.org/spreadsheetml/2006/main">
  <c r="B2" i="1" l="1"/>
  <c r="B3" i="1"/>
  <c r="F85" i="1" l="1"/>
  <c r="F17" i="1"/>
  <c r="F60" i="1"/>
  <c r="F36" i="1"/>
  <c r="F87" i="1"/>
  <c r="F83" i="1"/>
  <c r="F13" i="1"/>
  <c r="B14" i="1" s="1"/>
  <c r="F55" i="1"/>
  <c r="F39" i="1"/>
  <c r="B20" i="1"/>
  <c r="F77" i="1"/>
  <c r="F61" i="1"/>
  <c r="F53" i="1"/>
  <c r="F29" i="1"/>
  <c r="F21" i="1"/>
  <c r="F84" i="1"/>
  <c r="F5" i="1" l="1"/>
  <c r="B6" i="1" s="1"/>
  <c r="F45" i="1"/>
  <c r="F71" i="1"/>
  <c r="B72" i="1" s="1"/>
  <c r="F47" i="1"/>
  <c r="F63" i="1"/>
  <c r="F9" i="1"/>
  <c r="B10" i="1" s="1"/>
  <c r="F73" i="1"/>
  <c r="B74" i="1" s="1"/>
  <c r="F40" i="1"/>
  <c r="F57" i="1"/>
  <c r="B58" i="1" s="1"/>
  <c r="F44" i="1"/>
  <c r="F51" i="1"/>
  <c r="B52" i="1" s="1"/>
  <c r="F67" i="1"/>
  <c r="B68" i="1" s="1"/>
  <c r="F37" i="1"/>
  <c r="F41" i="1"/>
  <c r="F56" i="1"/>
  <c r="F48" i="1"/>
  <c r="B49" i="1" s="1"/>
  <c r="F76" i="1"/>
  <c r="F64" i="1"/>
  <c r="B65" i="1" s="1"/>
  <c r="F33" i="1"/>
  <c r="F80" i="1"/>
  <c r="B81" i="1" s="1"/>
  <c r="F32" i="1"/>
  <c r="F81" i="1"/>
  <c r="B82" i="1" s="1"/>
  <c r="F68" i="1"/>
  <c r="B69" i="1" s="1"/>
  <c r="F79" i="1"/>
  <c r="B80" i="1" s="1"/>
  <c r="F74" i="1"/>
  <c r="B75" i="1" s="1"/>
  <c r="F11" i="1"/>
  <c r="F27" i="1"/>
  <c r="F8" i="1"/>
  <c r="F24" i="1"/>
  <c r="F26" i="1"/>
  <c r="F43" i="1"/>
  <c r="B44" i="1" s="1"/>
  <c r="F59" i="1"/>
  <c r="F75" i="1"/>
  <c r="F14" i="1"/>
  <c r="F30" i="1"/>
  <c r="F46" i="1"/>
  <c r="F62" i="1"/>
  <c r="F78" i="1"/>
  <c r="F15" i="1"/>
  <c r="F31" i="1"/>
  <c r="F12" i="1"/>
  <c r="F28" i="1"/>
  <c r="F10" i="1"/>
  <c r="F42" i="1"/>
  <c r="B43" i="1" s="1"/>
  <c r="F18" i="1"/>
  <c r="F34" i="1"/>
  <c r="F50" i="1"/>
  <c r="F66" i="1"/>
  <c r="F82" i="1"/>
  <c r="F3" i="1"/>
  <c r="F16" i="1"/>
  <c r="F6" i="1"/>
  <c r="F22" i="1"/>
  <c r="F38" i="1"/>
  <c r="F54" i="1"/>
  <c r="F70" i="1"/>
  <c r="F86" i="1"/>
  <c r="F7" i="1"/>
  <c r="F23" i="1"/>
  <c r="F4" i="1"/>
  <c r="F20" i="1"/>
  <c r="B53" i="1"/>
  <c r="B26" i="1"/>
  <c r="B34" i="1"/>
  <c r="B42" i="1"/>
  <c r="B66" i="1"/>
  <c r="B73" i="1"/>
  <c r="B45" i="1"/>
  <c r="B61" i="1"/>
  <c r="B77" i="1"/>
  <c r="B59" i="1"/>
  <c r="B22" i="1"/>
  <c r="B30" i="1"/>
  <c r="B38" i="1"/>
  <c r="B46" i="1"/>
  <c r="B54" i="1"/>
  <c r="B62" i="1"/>
  <c r="B70" i="1"/>
  <c r="B78" i="1"/>
  <c r="B86" i="1"/>
  <c r="B84" i="1"/>
  <c r="B37" i="1"/>
  <c r="B85" i="1"/>
  <c r="B18" i="1"/>
  <c r="B50" i="1"/>
  <c r="B41" i="1"/>
  <c r="B40" i="1"/>
  <c r="B48" i="1"/>
  <c r="B56" i="1"/>
  <c r="B64" i="1"/>
  <c r="B88" i="1"/>
  <c r="B33" i="1" l="1"/>
  <c r="B76" i="1"/>
  <c r="B27" i="1"/>
  <c r="B60" i="1"/>
  <c r="B57" i="1"/>
  <c r="B11" i="1"/>
  <c r="B13" i="1"/>
  <c r="B16" i="1"/>
  <c r="B25" i="1"/>
  <c r="B28" i="1"/>
  <c r="B5" i="1"/>
  <c r="B8" i="1"/>
  <c r="B71" i="1"/>
  <c r="B39" i="1"/>
  <c r="B7" i="1"/>
  <c r="B36" i="1"/>
  <c r="B83" i="1"/>
  <c r="B51" i="1"/>
  <c r="B19" i="1"/>
  <c r="B47" i="1"/>
  <c r="B15" i="1"/>
  <c r="B29" i="1"/>
  <c r="B32" i="1"/>
  <c r="B79" i="1"/>
  <c r="B9" i="1"/>
  <c r="B12" i="1"/>
  <c r="B21" i="1"/>
  <c r="B24" i="1"/>
  <c r="B87" i="1"/>
  <c r="B55" i="1"/>
  <c r="B23" i="1"/>
  <c r="B17" i="1"/>
  <c r="B4" i="1"/>
  <c r="B67" i="1"/>
  <c r="B35" i="1"/>
  <c r="B63" i="1"/>
  <c r="B31" i="1"/>
</calcChain>
</file>

<file path=xl/sharedStrings.xml><?xml version="1.0" encoding="utf-8"?>
<sst xmlns="http://schemas.openxmlformats.org/spreadsheetml/2006/main" count="206" uniqueCount="107">
  <si>
    <t>Head West On Sheridan Ave; becomes Lincoln</t>
  </si>
  <si>
    <t>Enter Golden Gate Bridge parking lot</t>
  </si>
  <si>
    <t>Bike/ped ramp to bridge before toll plaza underpass
cross Golden Gate Bridge via east sidwalk</t>
  </si>
  <si>
    <t>North visitor area: continue on sidewalk</t>
  </si>
  <si>
    <t>Alexander Ave; follow centerline to continue on 2nd St</t>
  </si>
  <si>
    <t>Richardson St</t>
  </si>
  <si>
    <t>Bridgeway; go through Sausalito</t>
  </si>
  <si>
    <t>Tam Junction: continue on Hwy 1</t>
  </si>
  <si>
    <t>Panoramic Hwy</t>
  </si>
  <si>
    <t>4-way intersection; continue straight up hill</t>
  </si>
  <si>
    <t>Old Railroad Grade</t>
  </si>
  <si>
    <t>Control #2: Info Control
Gate
Answer question on brevet card</t>
  </si>
  <si>
    <t>Ridgecrest Blvd
DIRT ENDS</t>
  </si>
  <si>
    <t>Highest paved road in Marin County: congratulations!</t>
  </si>
  <si>
    <t>cross Bon Tempe Dam</t>
  </si>
  <si>
    <t>Control #3: Info Control
Gate
Answer question on brevet card</t>
  </si>
  <si>
    <t>to continue on Rocky Ridge Fire Rd</t>
  </si>
  <si>
    <t>Sky Oaks Ranger Station on right</t>
  </si>
  <si>
    <t>Bolinas-Fairfax Rd</t>
  </si>
  <si>
    <t>Pine Mountain Fire Rd (gate on right); Bo-Fax Rd 3.75mi
DIRT BEGINS</t>
  </si>
  <si>
    <t>Steep grades, loose rocks for 200m.
Dismount if necessary</t>
  </si>
  <si>
    <t>San Geronimo Ridge Rd (right is White Hill Fire Rd)</t>
  </si>
  <si>
    <t>Control #4: Info Control
Conifer Fire Rd Merges from right.
Mount Tamalpais Watershed sign on left.
Answer question on brevet card</t>
  </si>
  <si>
    <t>continue on San Geronimo Ridge Rd</t>
  </si>
  <si>
    <t>Pine Mountain Fire Rd</t>
  </si>
  <si>
    <t>San Geronimo Valley Dr</t>
  </si>
  <si>
    <t>cross Sir Francis Drake Blvd</t>
  </si>
  <si>
    <t>stay on Nicasio Valley Rd
Food and water at Rancho Nicasio</t>
  </si>
  <si>
    <t>Pt. Reyes-Petaluma Rd</t>
  </si>
  <si>
    <t>Water &amp; restrooms: Cheese Factory on left</t>
  </si>
  <si>
    <t>Hicks Valley Rd</t>
  </si>
  <si>
    <t>Control #5: Info Control
5600 Marshall-Petaluma Rd
"S/2 Ranch" on left
Answer question on brevet card</t>
  </si>
  <si>
    <t>continue on Marshall-Petaluma Rd</t>
  </si>
  <si>
    <t>CA-1/Shoreline Hwy</t>
  </si>
  <si>
    <t>continue on CA-1, through Point Reyes Station</t>
  </si>
  <si>
    <t>Sir Francis Drake Blvd - just after bridge</t>
  </si>
  <si>
    <t>Mount Vision Rd</t>
  </si>
  <si>
    <t>gate</t>
  </si>
  <si>
    <t>Control #7: Info Control
Mt Vision radio facility
Answer question on brevet card</t>
  </si>
  <si>
    <t>Sunnyside Dr.
brief paved descent</t>
  </si>
  <si>
    <t>gate; continue on Inverness Ridge Trail (uphill)</t>
  </si>
  <si>
    <t>Limantour Rd
DIRT ENDS</t>
  </si>
  <si>
    <t>Bear Valley Rd</t>
  </si>
  <si>
    <t>CA-1 S</t>
  </si>
  <si>
    <t>continue on CA-1S</t>
  </si>
  <si>
    <t>Randall Trail; gate on left
DIRT BEGINS</t>
  </si>
  <si>
    <t>Bolinas Ridge Trail</t>
  </si>
  <si>
    <t>Control #9: Info Control
McCurdy trail intersection
Answer question on brevet card</t>
  </si>
  <si>
    <t>continue on Bolinas Ridge Trail</t>
  </si>
  <si>
    <t>LEFT BEAR RIGHT Ridgecrest Blvd
   left out of gate, then immediately bear right/straight
DIRT ENDS</t>
  </si>
  <si>
    <t>Control #10: Info Control
Rock Spring trailhead parking lot
Answer question on brevet card</t>
  </si>
  <si>
    <t>Pan Toll Rd - downhill</t>
  </si>
  <si>
    <t>CA-1 S - Tam Junction, Arco station on right</t>
  </si>
  <si>
    <t>Gate 6 Rd - at path end</t>
  </si>
  <si>
    <t>Bridgeway; b/c Richardson St</t>
  </si>
  <si>
    <t>2nd St; b/c South;  b/c Alexander</t>
  </si>
  <si>
    <t>Conzelman Rd</t>
  </si>
  <si>
    <t>Parking area, enter Golden Gate Bridge west sidewalk/bike path</t>
  </si>
  <si>
    <t>toward GGB plaza</t>
  </si>
  <si>
    <t>Golden Gate Bridge parking area</t>
  </si>
  <si>
    <t>Lincoln Blvd out of parking lot</t>
  </si>
  <si>
    <t>START</t>
  </si>
  <si>
    <t>STRAIGHT</t>
  </si>
  <si>
    <t>RIGHT</t>
  </si>
  <si>
    <t>LEFT</t>
  </si>
  <si>
    <t>Bike path @ Gate 6 Rd</t>
  </si>
  <si>
    <t>KEEP RIGHT</t>
  </si>
  <si>
    <t>BEAR LEFT</t>
  </si>
  <si>
    <t>Gravity Car Road: "Fire Station Exit" sign on pavement.
Enter second driveway on right,
   between yellow fire hydrant and fire station driveway.
Go through trailhead parking area.
DIRT BEGINS</t>
  </si>
  <si>
    <t>BEAR RIGHT</t>
  </si>
  <si>
    <t>at fork to stay on Gravity Car Rd</t>
  </si>
  <si>
    <t>Clockwise around West Point Inn (sharp right, uphill)</t>
  </si>
  <si>
    <t>STOP</t>
  </si>
  <si>
    <t>SUMMIT</t>
  </si>
  <si>
    <t>Dirt trail immediately before gate
Follow signs for Lake Lagunitas and Potrero Meadows
DIRT BEGINS</t>
  </si>
  <si>
    <t>SHARP RIGHT</t>
  </si>
  <si>
    <t>Rocky Ridge Fire Road - EASY TO MISS
Short stretches may require dismounting</t>
  </si>
  <si>
    <t>SHARP LEFT</t>
  </si>
  <si>
    <t>Sky Oaks Rd
DIRT ENDS</t>
  </si>
  <si>
    <t>WATER</t>
  </si>
  <si>
    <t>DANGER</t>
  </si>
  <si>
    <t>San Geronimo Ridge Rd</t>
  </si>
  <si>
    <t>San Geronimo Ridge Rd (right is Repack Rd)</t>
  </si>
  <si>
    <t>Meadow Way</t>
  </si>
  <si>
    <t>Nicasio Valley Rd</t>
  </si>
  <si>
    <t>FOOD</t>
  </si>
  <si>
    <t>Marshall Petaluma Rd</t>
  </si>
  <si>
    <t>Sir Francis Drake Blvd @ Pierce Point Rd</t>
  </si>
  <si>
    <t>bike path after crossing under Golden Gate Bridge</t>
  </si>
  <si>
    <t>Sheridan Ave</t>
  </si>
  <si>
    <r>
      <t>This spreadsheet allows for alternate cue sheets to be easily produced. The "classsic" SFR order is to the left. Some riders like a LEG column to be first; there is a hidden LEG column in column B. Simply unhide the LEG column and hide the GO in the cue sheet on the left. The GO and LEG columns are offset by one row, which is typical for the LEG/AT vs AT/GO style. The three columns to the right are the route distances in KM for those who are foward thinking in the use of the metric system._x000D_
_x000D_</t>
    </r>
    <r>
      <rPr>
        <b/>
        <sz val="8"/>
        <color theme="1"/>
        <rFont val="Verdana"/>
        <family val="2"/>
      </rPr>
      <t xml:space="preserve">
This speadsheet has the "Print Area" set to the columns on the left. Riders may have to reset the "Print Area" after modification</t>
    </r>
    <r>
      <rPr>
        <sz val="8"/>
        <color theme="1"/>
        <rFont val="Verdana"/>
        <family val="2"/>
      </rPr>
      <t>. Note the easiest way to do this is to select the "columns" then use "Set Print Area".</t>
    </r>
  </si>
  <si>
    <t>LEG</t>
  </si>
  <si>
    <t>AT</t>
  </si>
  <si>
    <t>ACTION</t>
  </si>
  <si>
    <t>DESCRIPTION</t>
  </si>
  <si>
    <t>GO</t>
  </si>
  <si>
    <t>Start Control: Presidio Main Post
Sheridan &amp; Montgomery
Open: 06:00  Close: 07:00</t>
  </si>
  <si>
    <t>Control #6: Marshall Store
19225 Hwy 1
Marshall, CA
Open: 08:55  Close: 12:36</t>
  </si>
  <si>
    <t>Control #8: Olema Liquor and Deli
10005 Hwy 1
Olema, CA
Open: 10:19  Close: 15:48</t>
  </si>
  <si>
    <t>Finish Control: Presidio Main Post
Sheridan &amp; Montgomery
Open: 11:53  Close: 19:30</t>
  </si>
  <si>
    <r>
      <t>Day long contact (Google Voice): 415-644-8460</t>
    </r>
    <r>
      <rPr>
        <sz val="10"/>
        <color theme="1"/>
        <rFont val="Verdana"/>
        <family val="2"/>
      </rPr>
      <t>. If you have abandoned the ride, or you need to convey some information to the volunteers working the ride, contact the Google Voice #.</t>
    </r>
  </si>
  <si>
    <t>Pohono St: off bike path onto CA-1 to US-101 overpass</t>
  </si>
  <si>
    <r>
      <t xml:space="preserve">Sylvestris Fire Rd - First right, unmarked
</t>
    </r>
    <r>
      <rPr>
        <b/>
        <sz val="10"/>
        <color theme="1"/>
        <rFont val="Verdana"/>
        <family val="2"/>
      </rPr>
      <t>CAUTION: STEEP. Control your speed</t>
    </r>
  </si>
  <si>
    <r>
      <t xml:space="preserve">East Sylvestris Dr
</t>
    </r>
    <r>
      <rPr>
        <b/>
        <sz val="10"/>
        <color theme="1"/>
        <rFont val="Verdana"/>
        <family val="2"/>
      </rPr>
      <t>CAUTION: dismount at gate</t>
    </r>
    <r>
      <rPr>
        <sz val="10"/>
        <color theme="1"/>
        <rFont val="Verdana"/>
        <family val="2"/>
      </rPr>
      <t xml:space="preserve">
DIRT ENDS</t>
    </r>
  </si>
  <si>
    <r>
      <t xml:space="preserve">continue onto Inverness Ridge Trail
</t>
    </r>
    <r>
      <rPr>
        <b/>
        <sz val="10"/>
        <color theme="1"/>
        <rFont val="Verdana"/>
        <family val="2"/>
      </rPr>
      <t>CAUTION: Single-track, steep grades</t>
    </r>
    <r>
      <rPr>
        <sz val="10"/>
        <color theme="1"/>
        <rFont val="Verdana"/>
        <family val="2"/>
      </rPr>
      <t xml:space="preserve">
DIRT BEGINS</t>
    </r>
  </si>
  <si>
    <r>
      <t xml:space="preserve">Pohono St: turn left across oncoming traffic
    then immediate right onto bike path
</t>
    </r>
    <r>
      <rPr>
        <b/>
        <sz val="10"/>
        <color theme="1"/>
        <rFont val="Verdana"/>
        <family val="2"/>
      </rPr>
      <t>CAUTION: high-speed oncoming traffic</t>
    </r>
  </si>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</sst>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7" formatCode="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Verdana"/>
      <family val="2"/>
    </font>
    <font>
      <b/>
      <sz val="8"/>
      <color theme="1"/>
      <name val="Verdana"/>
      <family val="2"/>
    </font>
    <font>
      <sz val="10"/>
      <color theme="1"/>
      <name val="Verdana"/>
      <family val="2"/>
    </font>
    <font>
      <b/>
      <sz val="10"/>
      <color theme="1"/>
      <name val="Verdana"/>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right style="thick">
        <color indexed="64"/>
      </right>
      <top/>
      <bottom/>
      <diagonal/>
    </border>
    <border>
      <left/>
      <right/>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8">
    <xf numFmtId="0" fontId="0" fillId="0" borderId="0" xfId="0"/>
    <xf numFmtId="167" fontId="20" fillId="0" borderId="10" xfId="0" applyNumberFormat="1" applyFont="1" applyBorder="1" applyAlignment="1">
      <alignment horizontal="right" vertical="center"/>
    </xf>
    <xf numFmtId="167" fontId="20" fillId="0" borderId="11" xfId="0" applyNumberFormat="1" applyFont="1" applyBorder="1" applyAlignment="1">
      <alignment horizontal="right" vertical="center"/>
    </xf>
    <xf numFmtId="2" fontId="20" fillId="0" borderId="10" xfId="0" applyNumberFormat="1" applyFont="1" applyBorder="1" applyAlignment="1">
      <alignment horizontal="right" vertical="center"/>
    </xf>
    <xf numFmtId="2" fontId="20" fillId="0" borderId="11" xfId="0" applyNumberFormat="1" applyFont="1" applyBorder="1" applyAlignment="1">
      <alignment horizontal="right" vertical="center"/>
    </xf>
    <xf numFmtId="0" fontId="21" fillId="0" borderId="0" xfId="0" applyFont="1" applyBorder="1" applyAlignment="1">
      <alignment horizontal="center" vertical="center"/>
    </xf>
    <xf numFmtId="0" fontId="0" fillId="0" borderId="13" xfId="0" applyBorder="1"/>
    <xf numFmtId="0" fontId="0" fillId="0" borderId="15" xfId="0" applyBorder="1"/>
    <xf numFmtId="0" fontId="21" fillId="0" borderId="0" xfId="0" applyFont="1" applyFill="1" applyAlignment="1">
      <alignment horizontal="center" vertical="center"/>
    </xf>
    <xf numFmtId="0" fontId="21" fillId="0" borderId="16" xfId="0" applyFont="1" applyFill="1" applyBorder="1" applyAlignment="1">
      <alignment horizontal="center" vertical="center"/>
    </xf>
    <xf numFmtId="0" fontId="0" fillId="0" borderId="0" xfId="0" applyFill="1"/>
    <xf numFmtId="167" fontId="20" fillId="0" borderId="11" xfId="0" applyNumberFormat="1" applyFont="1" applyFill="1" applyBorder="1" applyAlignment="1">
      <alignment horizontal="right" vertical="center"/>
    </xf>
    <xf numFmtId="2" fontId="20" fillId="0" borderId="11" xfId="0" applyNumberFormat="1" applyFont="1" applyFill="1" applyBorder="1" applyAlignment="1">
      <alignment horizontal="right" vertical="center"/>
    </xf>
    <xf numFmtId="0" fontId="20" fillId="0" borderId="11" xfId="0" applyFont="1" applyFill="1" applyBorder="1" applyAlignment="1">
      <alignment horizontal="center" vertical="center" wrapText="1"/>
    </xf>
    <xf numFmtId="0" fontId="20" fillId="0" borderId="11" xfId="0" applyFont="1" applyFill="1" applyBorder="1" applyAlignment="1">
      <alignment vertical="center" wrapText="1"/>
    </xf>
    <xf numFmtId="0" fontId="21" fillId="0" borderId="0" xfId="0" applyFont="1" applyFill="1" applyAlignment="1">
      <alignment wrapText="1"/>
    </xf>
    <xf numFmtId="2" fontId="20" fillId="34" borderId="11" xfId="0" applyNumberFormat="1" applyFont="1" applyFill="1" applyBorder="1" applyAlignment="1">
      <alignment horizontal="right" vertical="center"/>
    </xf>
    <xf numFmtId="167" fontId="20" fillId="34" borderId="11" xfId="0" applyNumberFormat="1" applyFont="1" applyFill="1" applyBorder="1" applyAlignment="1">
      <alignment horizontal="right" vertical="center"/>
    </xf>
    <xf numFmtId="0" fontId="20" fillId="34" borderId="11" xfId="0" applyFont="1" applyFill="1" applyBorder="1" applyAlignment="1">
      <alignment horizontal="center" vertical="center" wrapText="1"/>
    </xf>
    <xf numFmtId="0" fontId="20" fillId="34" borderId="11" xfId="0" applyFont="1" applyFill="1" applyBorder="1" applyAlignment="1">
      <alignment vertical="center" wrapText="1"/>
    </xf>
    <xf numFmtId="2" fontId="20" fillId="35" borderId="11" xfId="0" applyNumberFormat="1" applyFont="1" applyFill="1" applyBorder="1" applyAlignment="1">
      <alignment horizontal="right" vertical="center"/>
    </xf>
    <xf numFmtId="167" fontId="20" fillId="35" borderId="11" xfId="0" applyNumberFormat="1" applyFont="1" applyFill="1" applyBorder="1" applyAlignment="1">
      <alignment horizontal="right" vertical="center"/>
    </xf>
    <xf numFmtId="0" fontId="20" fillId="35" borderId="11" xfId="0" applyFont="1" applyFill="1" applyBorder="1" applyAlignment="1">
      <alignment horizontal="center" vertical="center" wrapText="1"/>
    </xf>
    <xf numFmtId="0" fontId="20" fillId="35" borderId="11" xfId="0" applyFont="1" applyFill="1" applyBorder="1" applyAlignment="1">
      <alignment vertical="center" wrapText="1"/>
    </xf>
    <xf numFmtId="0" fontId="21" fillId="35" borderId="11" xfId="0" applyFont="1" applyFill="1" applyBorder="1" applyAlignment="1">
      <alignment horizontal="center" vertical="center" wrapText="1"/>
    </xf>
    <xf numFmtId="0" fontId="21" fillId="35" borderId="11" xfId="0" applyFont="1" applyFill="1" applyBorder="1" applyAlignment="1">
      <alignment vertical="center" wrapText="1"/>
    </xf>
    <xf numFmtId="0" fontId="18" fillId="0" borderId="12" xfId="0" applyFont="1" applyBorder="1" applyAlignment="1">
      <alignment horizontal="left" vertical="top" wrapText="1"/>
    </xf>
    <xf numFmtId="0" fontId="18" fillId="0" borderId="13" xfId="0" applyFont="1" applyBorder="1" applyAlignment="1">
      <alignment horizontal="left" vertical="top" wrapText="1"/>
    </xf>
    <xf numFmtId="0" fontId="18" fillId="0" borderId="14" xfId="0" applyFont="1" applyBorder="1" applyAlignment="1">
      <alignment horizontal="left" vertical="top" wrapText="1"/>
    </xf>
    <xf numFmtId="2" fontId="20" fillId="33" borderId="10" xfId="0" applyNumberFormat="1" applyFont="1" applyFill="1" applyBorder="1" applyAlignment="1">
      <alignment horizontal="right" vertical="center"/>
    </xf>
    <xf numFmtId="167" fontId="20" fillId="33" borderId="10" xfId="0" applyNumberFormat="1" applyFont="1" applyFill="1" applyBorder="1" applyAlignment="1">
      <alignment horizontal="right" vertical="center"/>
    </xf>
    <xf numFmtId="0" fontId="21" fillId="33" borderId="10" xfId="0" applyFont="1" applyFill="1" applyBorder="1" applyAlignment="1">
      <alignment horizontal="center" vertical="center" wrapText="1"/>
    </xf>
    <xf numFmtId="0" fontId="21" fillId="33" borderId="10" xfId="0" applyFont="1" applyFill="1" applyBorder="1" applyAlignment="1">
      <alignment vertical="center" wrapText="1"/>
    </xf>
    <xf numFmtId="0" fontId="0" fillId="33" borderId="0" xfId="0" applyFill="1"/>
    <xf numFmtId="2" fontId="20" fillId="33" borderId="11" xfId="0" applyNumberFormat="1" applyFont="1" applyFill="1" applyBorder="1" applyAlignment="1">
      <alignment horizontal="right" vertical="center"/>
    </xf>
    <xf numFmtId="167" fontId="20" fillId="33" borderId="11" xfId="0" applyNumberFormat="1" applyFont="1" applyFill="1" applyBorder="1" applyAlignment="1">
      <alignment horizontal="right" vertical="center"/>
    </xf>
    <xf numFmtId="0" fontId="21" fillId="33" borderId="11" xfId="0" applyFont="1" applyFill="1" applyBorder="1" applyAlignment="1">
      <alignment horizontal="center" vertical="center" wrapText="1"/>
    </xf>
    <xf numFmtId="0" fontId="21" fillId="33" borderId="11" xfId="0" applyFont="1" applyFill="1" applyBorder="1" applyAlignment="1">
      <alignmen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90"/>
  <sheetViews>
    <sheetView tabSelected="1" view="pageLayout" zoomScaleNormal="100" workbookViewId="0"/>
  </sheetViews>
  <sheetFormatPr defaultRowHeight="15" x14ac:dyDescent="0.25"/>
  <cols>
    <col min="1" max="1" width="6.28515625" customWidth="1"/>
    <col min="2" max="2" width="6.28515625" style="10" hidden="1" customWidth="1"/>
    <col min="3" max="3" width="6.28515625" style="10" customWidth="1"/>
    <col min="4" max="4" width="13.5703125" style="10" customWidth="1"/>
    <col min="5" max="5" width="64.28515625" style="10" customWidth="1"/>
    <col min="6" max="6" width="6.28515625" style="10" customWidth="1"/>
    <col min="8" max="8" width="42.140625" customWidth="1"/>
    <col min="9" max="9" width="1" customWidth="1"/>
    <col min="10" max="12" width="6.28515625" customWidth="1"/>
    <col min="13" max="13" width="1" customWidth="1"/>
  </cols>
  <sheetData>
    <row r="1" spans="2:13" ht="15.75" thickBot="1" x14ac:dyDescent="0.3">
      <c r="B1" s="8" t="s">
        <v>91</v>
      </c>
      <c r="C1" s="8" t="s">
        <v>92</v>
      </c>
      <c r="D1" s="8" t="s">
        <v>93</v>
      </c>
      <c r="E1" s="8" t="s">
        <v>94</v>
      </c>
      <c r="F1" s="9" t="s">
        <v>95</v>
      </c>
      <c r="I1" s="6"/>
      <c r="J1" s="5" t="s">
        <v>91</v>
      </c>
      <c r="K1" s="5" t="s">
        <v>92</v>
      </c>
      <c r="L1" s="5" t="s">
        <v>95</v>
      </c>
      <c r="M1" s="7"/>
    </row>
    <row r="2" spans="2:13" ht="39.75" thickTop="1" thickBot="1" x14ac:dyDescent="0.3">
      <c r="B2" s="29" t="str">
        <f t="shared" ref="B2:B33" si="0">IF(ISNUMBER(F1),F1,"")</f>
        <v/>
      </c>
      <c r="C2" s="30">
        <v>0</v>
      </c>
      <c r="D2" s="31" t="s">
        <v>61</v>
      </c>
      <c r="E2" s="32" t="s">
        <v>96</v>
      </c>
      <c r="F2" s="33"/>
      <c r="I2" s="6"/>
      <c r="J2" s="3" t="s">
        <v>106</v>
      </c>
      <c r="K2" s="1">
        <v>0</v>
      </c>
      <c r="L2" s="3" t="s">
        <v>106</v>
      </c>
      <c r="M2" s="7"/>
    </row>
    <row r="3" spans="2:13" ht="15.75" customHeight="1" thickTop="1" x14ac:dyDescent="0.25">
      <c r="B3" s="12" t="str">
        <f t="shared" si="0"/>
        <v/>
      </c>
      <c r="C3" s="11">
        <v>0</v>
      </c>
      <c r="D3" s="13" t="s">
        <v>62</v>
      </c>
      <c r="E3" s="14" t="s">
        <v>0</v>
      </c>
      <c r="F3" s="12">
        <f t="shared" ref="F3:F18" si="1">C4-C3</f>
        <v>1.3</v>
      </c>
      <c r="H3" s="26" t="s">
        <v>90</v>
      </c>
      <c r="I3" s="6"/>
      <c r="J3" s="4" t="s">
        <v>106</v>
      </c>
      <c r="K3" s="2">
        <v>0</v>
      </c>
      <c r="L3" s="4">
        <v>2.0921472000000003</v>
      </c>
      <c r="M3" s="7"/>
    </row>
    <row r="4" spans="2:13" x14ac:dyDescent="0.25">
      <c r="B4" s="12">
        <f t="shared" si="0"/>
        <v>1.3</v>
      </c>
      <c r="C4" s="11">
        <v>1.3</v>
      </c>
      <c r="D4" s="13" t="s">
        <v>63</v>
      </c>
      <c r="E4" s="14" t="s">
        <v>1</v>
      </c>
      <c r="F4" s="12">
        <f t="shared" si="1"/>
        <v>0.10999999999999988</v>
      </c>
      <c r="H4" s="27"/>
      <c r="I4" s="6"/>
      <c r="J4" s="4">
        <v>2.0921472000000003</v>
      </c>
      <c r="K4" s="2">
        <v>2.0921472000000003</v>
      </c>
      <c r="L4" s="4">
        <v>0.17702783999999983</v>
      </c>
      <c r="M4" s="7"/>
    </row>
    <row r="5" spans="2:13" ht="25.5" x14ac:dyDescent="0.25">
      <c r="B5" s="12">
        <f t="shared" si="0"/>
        <v>0.10999999999999988</v>
      </c>
      <c r="C5" s="11">
        <v>1.41</v>
      </c>
      <c r="D5" s="13" t="s">
        <v>63</v>
      </c>
      <c r="E5" s="14" t="s">
        <v>2</v>
      </c>
      <c r="F5" s="12">
        <f t="shared" si="1"/>
        <v>1.8100000000000003</v>
      </c>
      <c r="H5" s="27"/>
      <c r="I5" s="6"/>
      <c r="J5" s="4">
        <v>0.17702783999999983</v>
      </c>
      <c r="K5" s="2">
        <v>2.2691750399999999</v>
      </c>
      <c r="L5" s="4">
        <v>2.9129126400000005</v>
      </c>
      <c r="M5" s="7"/>
    </row>
    <row r="6" spans="2:13" x14ac:dyDescent="0.25">
      <c r="B6" s="12">
        <f t="shared" si="0"/>
        <v>1.8100000000000003</v>
      </c>
      <c r="C6" s="11">
        <v>3.22</v>
      </c>
      <c r="D6" s="13" t="s">
        <v>62</v>
      </c>
      <c r="E6" s="14" t="s">
        <v>3</v>
      </c>
      <c r="F6" s="12">
        <f t="shared" si="1"/>
        <v>0.35999999999999988</v>
      </c>
      <c r="H6" s="27"/>
      <c r="I6" s="6"/>
      <c r="J6" s="4">
        <v>2.9129126400000005</v>
      </c>
      <c r="K6" s="2">
        <v>5.1820876800000004</v>
      </c>
      <c r="L6" s="4">
        <v>0.57936383999999985</v>
      </c>
      <c r="M6" s="7"/>
    </row>
    <row r="7" spans="2:13" x14ac:dyDescent="0.25">
      <c r="B7" s="12">
        <f t="shared" si="0"/>
        <v>0.35999999999999988</v>
      </c>
      <c r="C7" s="11">
        <v>3.58</v>
      </c>
      <c r="D7" s="13" t="s">
        <v>63</v>
      </c>
      <c r="E7" s="14" t="s">
        <v>4</v>
      </c>
      <c r="F7" s="12">
        <f t="shared" si="1"/>
        <v>1.3200000000000003</v>
      </c>
      <c r="H7" s="27"/>
      <c r="I7" s="6"/>
      <c r="J7" s="4">
        <v>0.57936383999999985</v>
      </c>
      <c r="K7" s="2">
        <v>5.7614515200000005</v>
      </c>
      <c r="L7" s="4">
        <v>2.1243340800000006</v>
      </c>
      <c r="M7" s="7"/>
    </row>
    <row r="8" spans="2:13" x14ac:dyDescent="0.25">
      <c r="B8" s="12">
        <f t="shared" si="0"/>
        <v>1.3200000000000003</v>
      </c>
      <c r="C8" s="11">
        <v>4.9000000000000004</v>
      </c>
      <c r="D8" s="13" t="s">
        <v>63</v>
      </c>
      <c r="E8" s="14" t="s">
        <v>5</v>
      </c>
      <c r="F8" s="12">
        <f t="shared" si="1"/>
        <v>4.9999999999999822E-2</v>
      </c>
      <c r="H8" s="27"/>
      <c r="I8" s="6"/>
      <c r="J8" s="4">
        <v>2.1243340800000006</v>
      </c>
      <c r="K8" s="2">
        <v>7.8857856000000011</v>
      </c>
      <c r="L8" s="4">
        <v>8.0467199999999725E-2</v>
      </c>
      <c r="M8" s="7"/>
    </row>
    <row r="9" spans="2:13" x14ac:dyDescent="0.25">
      <c r="B9" s="12">
        <f t="shared" si="0"/>
        <v>4.9999999999999822E-2</v>
      </c>
      <c r="C9" s="11">
        <v>4.95</v>
      </c>
      <c r="D9" s="13" t="s">
        <v>64</v>
      </c>
      <c r="E9" s="14" t="s">
        <v>6</v>
      </c>
      <c r="F9" s="12">
        <f t="shared" si="1"/>
        <v>2.3499999999999996</v>
      </c>
      <c r="H9" s="27"/>
      <c r="I9" s="6"/>
      <c r="J9" s="4">
        <v>8.0467199999999725E-2</v>
      </c>
      <c r="K9" s="2">
        <v>7.9662528000000012</v>
      </c>
      <c r="L9" s="4">
        <v>3.7819583999999997</v>
      </c>
      <c r="M9" s="7"/>
    </row>
    <row r="10" spans="2:13" x14ac:dyDescent="0.25">
      <c r="B10" s="12">
        <f t="shared" si="0"/>
        <v>2.3499999999999996</v>
      </c>
      <c r="C10" s="11">
        <v>7.3</v>
      </c>
      <c r="D10" s="13" t="s">
        <v>66</v>
      </c>
      <c r="E10" s="14" t="s">
        <v>65</v>
      </c>
      <c r="F10" s="12">
        <f t="shared" si="1"/>
        <v>0.70000000000000018</v>
      </c>
      <c r="H10" s="27"/>
      <c r="I10" s="6"/>
      <c r="J10" s="4">
        <v>3.7819583999999997</v>
      </c>
      <c r="K10" s="2">
        <v>11.7482112</v>
      </c>
      <c r="L10" s="4">
        <v>1.1265408000000003</v>
      </c>
      <c r="M10" s="7"/>
    </row>
    <row r="11" spans="2:13" x14ac:dyDescent="0.25">
      <c r="B11" s="12">
        <f t="shared" si="0"/>
        <v>0.70000000000000018</v>
      </c>
      <c r="C11" s="11">
        <v>8</v>
      </c>
      <c r="D11" s="13" t="s">
        <v>67</v>
      </c>
      <c r="E11" s="14" t="s">
        <v>101</v>
      </c>
      <c r="F11" s="12">
        <f t="shared" si="1"/>
        <v>0.72000000000000064</v>
      </c>
      <c r="H11" s="27"/>
      <c r="I11" s="6"/>
      <c r="J11" s="4">
        <v>1.1265408000000003</v>
      </c>
      <c r="K11" s="2">
        <v>12.874752000000001</v>
      </c>
      <c r="L11" s="4">
        <v>1.158727680000001</v>
      </c>
      <c r="M11" s="7"/>
    </row>
    <row r="12" spans="2:13" x14ac:dyDescent="0.25">
      <c r="B12" s="12">
        <f t="shared" si="0"/>
        <v>0.72000000000000064</v>
      </c>
      <c r="C12" s="11">
        <v>8.7200000000000006</v>
      </c>
      <c r="D12" s="13" t="s">
        <v>64</v>
      </c>
      <c r="E12" s="14" t="s">
        <v>7</v>
      </c>
      <c r="F12" s="12">
        <f t="shared" si="1"/>
        <v>2.629999999999999</v>
      </c>
      <c r="H12" s="27"/>
      <c r="I12" s="6"/>
      <c r="J12" s="4">
        <v>1.158727680000001</v>
      </c>
      <c r="K12" s="2">
        <v>14.033479680000003</v>
      </c>
      <c r="L12" s="4">
        <v>4.2325747199999988</v>
      </c>
      <c r="M12" s="7"/>
    </row>
    <row r="13" spans="2:13" x14ac:dyDescent="0.25">
      <c r="B13" s="12">
        <f t="shared" si="0"/>
        <v>2.629999999999999</v>
      </c>
      <c r="C13" s="11">
        <v>11.35</v>
      </c>
      <c r="D13" s="13" t="s">
        <v>63</v>
      </c>
      <c r="E13" s="14" t="s">
        <v>8</v>
      </c>
      <c r="F13" s="12">
        <f t="shared" si="1"/>
        <v>0.83000000000000007</v>
      </c>
      <c r="H13" s="27"/>
      <c r="I13" s="6"/>
      <c r="J13" s="4">
        <v>4.2325747199999988</v>
      </c>
      <c r="K13" s="2">
        <v>18.266054400000002</v>
      </c>
      <c r="L13" s="4">
        <v>1.3357555200000002</v>
      </c>
      <c r="M13" s="7"/>
    </row>
    <row r="14" spans="2:13" x14ac:dyDescent="0.25">
      <c r="B14" s="12">
        <f t="shared" si="0"/>
        <v>0.83000000000000007</v>
      </c>
      <c r="C14" s="11">
        <v>12.18</v>
      </c>
      <c r="D14" s="13" t="s">
        <v>62</v>
      </c>
      <c r="E14" s="14" t="s">
        <v>9</v>
      </c>
      <c r="F14" s="12">
        <f t="shared" si="1"/>
        <v>1.7800000000000011</v>
      </c>
      <c r="H14" s="27"/>
      <c r="I14" s="6"/>
      <c r="J14" s="4">
        <v>1.3357555200000002</v>
      </c>
      <c r="K14" s="2">
        <v>19.601809920000001</v>
      </c>
      <c r="L14" s="4">
        <v>2.8646323200000019</v>
      </c>
      <c r="M14" s="7"/>
    </row>
    <row r="15" spans="2:13" ht="63.75" x14ac:dyDescent="0.25">
      <c r="B15" s="20">
        <f t="shared" si="0"/>
        <v>1.7800000000000011</v>
      </c>
      <c r="C15" s="21">
        <v>13.96</v>
      </c>
      <c r="D15" s="22" t="s">
        <v>69</v>
      </c>
      <c r="E15" s="23" t="s">
        <v>68</v>
      </c>
      <c r="F15" s="20">
        <f t="shared" si="1"/>
        <v>0.96999999999999886</v>
      </c>
      <c r="H15" s="27"/>
      <c r="I15" s="6"/>
      <c r="J15" s="4">
        <v>2.8646323200000019</v>
      </c>
      <c r="K15" s="2">
        <v>22.466442240000003</v>
      </c>
      <c r="L15" s="4">
        <v>1.5610636799999982</v>
      </c>
      <c r="M15" s="7"/>
    </row>
    <row r="16" spans="2:13" x14ac:dyDescent="0.25">
      <c r="B16" s="20">
        <f t="shared" si="0"/>
        <v>0.96999999999999886</v>
      </c>
      <c r="C16" s="21">
        <v>14.93</v>
      </c>
      <c r="D16" s="22" t="s">
        <v>67</v>
      </c>
      <c r="E16" s="23" t="s">
        <v>70</v>
      </c>
      <c r="F16" s="20">
        <f t="shared" si="1"/>
        <v>0.42999999999999972</v>
      </c>
      <c r="H16" s="27"/>
      <c r="I16" s="6"/>
      <c r="J16" s="4">
        <v>1.5610636799999982</v>
      </c>
      <c r="K16" s="2">
        <v>24.027505919999999</v>
      </c>
      <c r="L16" s="4">
        <v>0.69201791999999962</v>
      </c>
      <c r="M16" s="7"/>
    </row>
    <row r="17" spans="2:13" x14ac:dyDescent="0.25">
      <c r="B17" s="20">
        <f t="shared" si="0"/>
        <v>0.42999999999999972</v>
      </c>
      <c r="C17" s="21">
        <v>15.36</v>
      </c>
      <c r="D17" s="22" t="s">
        <v>64</v>
      </c>
      <c r="E17" s="23" t="s">
        <v>10</v>
      </c>
      <c r="F17" s="20">
        <f t="shared" si="1"/>
        <v>1.9499999999999993</v>
      </c>
      <c r="H17" s="27"/>
      <c r="I17" s="6"/>
      <c r="J17" s="4">
        <v>0.69201791999999962</v>
      </c>
      <c r="K17" s="2">
        <v>24.719523840000001</v>
      </c>
      <c r="L17" s="4">
        <v>3.1382207999999991</v>
      </c>
      <c r="M17" s="7"/>
    </row>
    <row r="18" spans="2:13" x14ac:dyDescent="0.25">
      <c r="B18" s="20">
        <f t="shared" si="0"/>
        <v>1.9499999999999993</v>
      </c>
      <c r="C18" s="21">
        <v>17.309999999999999</v>
      </c>
      <c r="D18" s="22" t="s">
        <v>69</v>
      </c>
      <c r="E18" s="23" t="s">
        <v>71</v>
      </c>
      <c r="F18" s="20">
        <f t="shared" si="1"/>
        <v>1.4200000000000017</v>
      </c>
      <c r="H18" s="27"/>
      <c r="I18" s="6"/>
      <c r="J18" s="4">
        <v>3.1382207999999991</v>
      </c>
      <c r="K18" s="2">
        <v>27.85774464</v>
      </c>
      <c r="L18" s="4">
        <v>2.2852684800000027</v>
      </c>
      <c r="M18" s="7"/>
    </row>
    <row r="19" spans="2:13" ht="38.25" x14ac:dyDescent="0.25">
      <c r="B19" s="34">
        <f t="shared" si="0"/>
        <v>1.4200000000000017</v>
      </c>
      <c r="C19" s="35">
        <v>18.73</v>
      </c>
      <c r="D19" s="36" t="s">
        <v>72</v>
      </c>
      <c r="E19" s="37" t="s">
        <v>11</v>
      </c>
      <c r="F19" s="33"/>
      <c r="H19" s="27"/>
      <c r="I19" s="6"/>
      <c r="J19" s="4">
        <v>2.2852684800000027</v>
      </c>
      <c r="K19" s="2">
        <v>30.143013120000003</v>
      </c>
      <c r="L19" s="4" t="s">
        <v>106</v>
      </c>
      <c r="M19" s="7"/>
    </row>
    <row r="20" spans="2:13" ht="26.25" thickBot="1" x14ac:dyDescent="0.3">
      <c r="B20" s="20" t="str">
        <f t="shared" si="0"/>
        <v/>
      </c>
      <c r="C20" s="21">
        <v>18.73</v>
      </c>
      <c r="D20" s="22" t="s">
        <v>64</v>
      </c>
      <c r="E20" s="23" t="s">
        <v>12</v>
      </c>
      <c r="F20" s="20">
        <f>C21-C20</f>
        <v>1.25</v>
      </c>
      <c r="H20" s="28"/>
      <c r="I20" s="6"/>
      <c r="J20" s="4" t="s">
        <v>106</v>
      </c>
      <c r="K20" s="2">
        <v>30.143013120000003</v>
      </c>
      <c r="L20" s="4">
        <v>2.0116800000000001</v>
      </c>
      <c r="M20" s="7"/>
    </row>
    <row r="21" spans="2:13" ht="15.75" thickTop="1" x14ac:dyDescent="0.25">
      <c r="B21" s="12">
        <f t="shared" si="0"/>
        <v>1.25</v>
      </c>
      <c r="C21" s="11">
        <v>19.98</v>
      </c>
      <c r="D21" s="13" t="s">
        <v>73</v>
      </c>
      <c r="E21" s="14" t="s">
        <v>13</v>
      </c>
      <c r="F21" s="12">
        <f>C22-C21</f>
        <v>1.0700000000000003</v>
      </c>
      <c r="I21" s="6"/>
      <c r="J21" s="4">
        <v>2.0116800000000001</v>
      </c>
      <c r="K21" s="2">
        <v>32.154693120000005</v>
      </c>
      <c r="L21" s="4">
        <v>1.7219980800000005</v>
      </c>
      <c r="M21" s="7"/>
    </row>
    <row r="22" spans="2:13" ht="38.25" x14ac:dyDescent="0.25">
      <c r="B22" s="20">
        <f t="shared" si="0"/>
        <v>1.0700000000000003</v>
      </c>
      <c r="C22" s="21">
        <v>21.05</v>
      </c>
      <c r="D22" s="22" t="s">
        <v>75</v>
      </c>
      <c r="E22" s="23" t="s">
        <v>74</v>
      </c>
      <c r="F22" s="20">
        <f>C23-C22</f>
        <v>2.2199999999999989</v>
      </c>
      <c r="I22" s="6"/>
      <c r="J22" s="4">
        <v>1.7219980800000005</v>
      </c>
      <c r="K22" s="2">
        <v>33.876691200000003</v>
      </c>
      <c r="L22" s="4">
        <v>3.5727436799999985</v>
      </c>
      <c r="M22" s="7"/>
    </row>
    <row r="23" spans="2:13" ht="25.5" x14ac:dyDescent="0.25">
      <c r="B23" s="20">
        <f t="shared" si="0"/>
        <v>2.2199999999999989</v>
      </c>
      <c r="C23" s="21">
        <v>23.27</v>
      </c>
      <c r="D23" s="22" t="s">
        <v>77</v>
      </c>
      <c r="E23" s="23" t="s">
        <v>76</v>
      </c>
      <c r="F23" s="20">
        <f>C24-C23</f>
        <v>1.7800000000000011</v>
      </c>
      <c r="I23" s="6"/>
      <c r="J23" s="4">
        <v>3.5727436799999985</v>
      </c>
      <c r="K23" s="2">
        <v>37.449434879999998</v>
      </c>
      <c r="L23" s="4">
        <v>2.8646323200000019</v>
      </c>
      <c r="M23" s="7"/>
    </row>
    <row r="24" spans="2:13" x14ac:dyDescent="0.25">
      <c r="B24" s="20">
        <f t="shared" si="0"/>
        <v>1.7800000000000011</v>
      </c>
      <c r="C24" s="21">
        <v>25.05</v>
      </c>
      <c r="D24" s="22" t="s">
        <v>62</v>
      </c>
      <c r="E24" s="23" t="s">
        <v>14</v>
      </c>
      <c r="F24" s="20">
        <f>C25-C24</f>
        <v>0.32999999999999829</v>
      </c>
      <c r="I24" s="6"/>
      <c r="J24" s="4">
        <v>2.8646323200000019</v>
      </c>
      <c r="K24" s="2">
        <v>40.314067200000004</v>
      </c>
      <c r="L24" s="4">
        <v>0.53108351999999726</v>
      </c>
      <c r="M24" s="7"/>
    </row>
    <row r="25" spans="2:13" ht="38.25" x14ac:dyDescent="0.25">
      <c r="B25" s="34">
        <f t="shared" si="0"/>
        <v>0.32999999999999829</v>
      </c>
      <c r="C25" s="35">
        <v>25.38</v>
      </c>
      <c r="D25" s="36" t="s">
        <v>72</v>
      </c>
      <c r="E25" s="37" t="s">
        <v>15</v>
      </c>
      <c r="F25" s="33"/>
      <c r="I25" s="6"/>
      <c r="J25" s="4">
        <v>0.53108351999999726</v>
      </c>
      <c r="K25" s="2">
        <v>40.845150719999999</v>
      </c>
      <c r="L25" s="4" t="s">
        <v>106</v>
      </c>
      <c r="M25" s="7"/>
    </row>
    <row r="26" spans="2:13" x14ac:dyDescent="0.25">
      <c r="B26" s="20" t="str">
        <f t="shared" si="0"/>
        <v/>
      </c>
      <c r="C26" s="21">
        <v>25.38</v>
      </c>
      <c r="D26" s="22" t="s">
        <v>63</v>
      </c>
      <c r="E26" s="23" t="s">
        <v>16</v>
      </c>
      <c r="F26" s="20">
        <f t="shared" ref="F26:F34" si="2">C27-C26</f>
        <v>0.40000000000000213</v>
      </c>
      <c r="I26" s="6"/>
      <c r="J26" s="4" t="s">
        <v>106</v>
      </c>
      <c r="K26" s="2">
        <v>40.845150719999999</v>
      </c>
      <c r="L26" s="4">
        <v>0.64373760000000346</v>
      </c>
      <c r="M26" s="7"/>
    </row>
    <row r="27" spans="2:13" ht="25.5" x14ac:dyDescent="0.25">
      <c r="B27" s="20">
        <f t="shared" si="0"/>
        <v>0.40000000000000213</v>
      </c>
      <c r="C27" s="21">
        <v>25.78</v>
      </c>
      <c r="D27" s="22" t="s">
        <v>67</v>
      </c>
      <c r="E27" s="23" t="s">
        <v>78</v>
      </c>
      <c r="F27" s="20">
        <f t="shared" si="2"/>
        <v>0.37999999999999901</v>
      </c>
      <c r="I27" s="6"/>
      <c r="J27" s="4">
        <v>0.64373760000000346</v>
      </c>
      <c r="K27" s="2">
        <v>41.488888320000008</v>
      </c>
      <c r="L27" s="4">
        <v>0.61155071999999844</v>
      </c>
      <c r="M27" s="7"/>
    </row>
    <row r="28" spans="2:13" x14ac:dyDescent="0.25">
      <c r="B28" s="12">
        <f t="shared" si="0"/>
        <v>0.37999999999999901</v>
      </c>
      <c r="C28" s="11">
        <v>26.16</v>
      </c>
      <c r="D28" s="13" t="s">
        <v>79</v>
      </c>
      <c r="E28" s="14" t="s">
        <v>17</v>
      </c>
      <c r="F28" s="12">
        <f t="shared" si="2"/>
        <v>0.41000000000000014</v>
      </c>
      <c r="I28" s="6"/>
      <c r="J28" s="4">
        <v>0.61155071999999844</v>
      </c>
      <c r="K28" s="2">
        <v>42.100439040000005</v>
      </c>
      <c r="L28" s="4">
        <v>0.65983104000000026</v>
      </c>
      <c r="M28" s="7"/>
    </row>
    <row r="29" spans="2:13" x14ac:dyDescent="0.25">
      <c r="B29" s="12">
        <f t="shared" si="0"/>
        <v>0.41000000000000014</v>
      </c>
      <c r="C29" s="11">
        <v>26.57</v>
      </c>
      <c r="D29" s="13" t="s">
        <v>64</v>
      </c>
      <c r="E29" s="14" t="s">
        <v>18</v>
      </c>
      <c r="F29" s="12">
        <f t="shared" si="2"/>
        <v>2.2899999999999991</v>
      </c>
      <c r="I29" s="6"/>
      <c r="J29" s="4">
        <v>0.65983104000000026</v>
      </c>
      <c r="K29" s="2">
        <v>42.760270080000005</v>
      </c>
      <c r="L29" s="4">
        <v>3.685397759999999</v>
      </c>
      <c r="M29" s="7"/>
    </row>
    <row r="30" spans="2:13" ht="25.5" x14ac:dyDescent="0.25">
      <c r="B30" s="20">
        <f t="shared" si="0"/>
        <v>2.2899999999999991</v>
      </c>
      <c r="C30" s="21">
        <v>28.86</v>
      </c>
      <c r="D30" s="22" t="s">
        <v>63</v>
      </c>
      <c r="E30" s="23" t="s">
        <v>19</v>
      </c>
      <c r="F30" s="20">
        <f t="shared" si="2"/>
        <v>0.78000000000000114</v>
      </c>
      <c r="I30" s="6"/>
      <c r="J30" s="4">
        <v>3.685397759999999</v>
      </c>
      <c r="K30" s="2">
        <v>46.445667839999999</v>
      </c>
      <c r="L30" s="4">
        <v>1.255288320000002</v>
      </c>
      <c r="M30" s="7"/>
    </row>
    <row r="31" spans="2:13" ht="25.5" x14ac:dyDescent="0.25">
      <c r="B31" s="20">
        <f t="shared" si="0"/>
        <v>0.78000000000000114</v>
      </c>
      <c r="C31" s="21">
        <v>29.64</v>
      </c>
      <c r="D31" s="24" t="s">
        <v>80</v>
      </c>
      <c r="E31" s="25" t="s">
        <v>20</v>
      </c>
      <c r="F31" s="20">
        <f t="shared" si="2"/>
        <v>0.76999999999999957</v>
      </c>
      <c r="I31" s="6"/>
      <c r="J31" s="4">
        <v>1.255288320000002</v>
      </c>
      <c r="K31" s="2">
        <v>47.700956160000004</v>
      </c>
      <c r="L31" s="4">
        <v>1.2391948799999994</v>
      </c>
      <c r="M31" s="7"/>
    </row>
    <row r="32" spans="2:13" x14ac:dyDescent="0.25">
      <c r="B32" s="20">
        <f t="shared" si="0"/>
        <v>0.76999999999999957</v>
      </c>
      <c r="C32" s="21">
        <v>30.41</v>
      </c>
      <c r="D32" s="22" t="s">
        <v>69</v>
      </c>
      <c r="E32" s="23" t="s">
        <v>81</v>
      </c>
      <c r="F32" s="20">
        <f t="shared" si="2"/>
        <v>0.39000000000000057</v>
      </c>
      <c r="I32" s="6"/>
      <c r="J32" s="4">
        <v>1.2391948799999994</v>
      </c>
      <c r="K32" s="2">
        <v>48.940151040000003</v>
      </c>
      <c r="L32" s="4">
        <v>0.62764416000000101</v>
      </c>
      <c r="M32" s="7"/>
    </row>
    <row r="33" spans="2:13" x14ac:dyDescent="0.25">
      <c r="B33" s="20">
        <f t="shared" si="0"/>
        <v>0.39000000000000057</v>
      </c>
      <c r="C33" s="21">
        <v>30.8</v>
      </c>
      <c r="D33" s="22" t="s">
        <v>67</v>
      </c>
      <c r="E33" s="23" t="s">
        <v>82</v>
      </c>
      <c r="F33" s="20">
        <f t="shared" si="2"/>
        <v>1.0500000000000007</v>
      </c>
      <c r="I33" s="6"/>
      <c r="J33" s="4">
        <v>0.62764416000000101</v>
      </c>
      <c r="K33" s="2">
        <v>49.567795200000006</v>
      </c>
      <c r="L33" s="4">
        <v>1.6898112000000012</v>
      </c>
      <c r="M33" s="7"/>
    </row>
    <row r="34" spans="2:13" x14ac:dyDescent="0.25">
      <c r="B34" s="20">
        <f t="shared" ref="B34:B65" si="3">IF(ISNUMBER(F33),F33,"")</f>
        <v>1.0500000000000007</v>
      </c>
      <c r="C34" s="21">
        <v>31.85</v>
      </c>
      <c r="D34" s="22" t="s">
        <v>62</v>
      </c>
      <c r="E34" s="23" t="s">
        <v>21</v>
      </c>
      <c r="F34" s="20">
        <f t="shared" si="2"/>
        <v>0.42999999999999972</v>
      </c>
      <c r="I34" s="6"/>
      <c r="J34" s="4">
        <v>1.6898112000000012</v>
      </c>
      <c r="K34" s="2">
        <v>51.257606400000007</v>
      </c>
      <c r="L34" s="4">
        <v>0.69201791999999962</v>
      </c>
      <c r="M34" s="7"/>
    </row>
    <row r="35" spans="2:13" ht="51" x14ac:dyDescent="0.25">
      <c r="B35" s="34">
        <f t="shared" si="3"/>
        <v>0.42999999999999972</v>
      </c>
      <c r="C35" s="35">
        <v>32.28</v>
      </c>
      <c r="D35" s="36" t="s">
        <v>72</v>
      </c>
      <c r="E35" s="37" t="s">
        <v>22</v>
      </c>
      <c r="F35" s="33"/>
      <c r="I35" s="6"/>
      <c r="J35" s="4">
        <v>0.69201791999999962</v>
      </c>
      <c r="K35" s="2">
        <v>51.949624320000005</v>
      </c>
      <c r="L35" s="4" t="s">
        <v>106</v>
      </c>
      <c r="M35" s="7"/>
    </row>
    <row r="36" spans="2:13" x14ac:dyDescent="0.25">
      <c r="B36" s="20" t="str">
        <f t="shared" si="3"/>
        <v/>
      </c>
      <c r="C36" s="21">
        <v>32.28</v>
      </c>
      <c r="D36" s="22" t="s">
        <v>62</v>
      </c>
      <c r="E36" s="23" t="s">
        <v>23</v>
      </c>
      <c r="F36" s="20">
        <f t="shared" ref="F36:F48" si="4">C37-C36</f>
        <v>0.96999999999999886</v>
      </c>
      <c r="I36" s="6"/>
      <c r="J36" s="4" t="s">
        <v>106</v>
      </c>
      <c r="K36" s="2">
        <v>51.949624320000005</v>
      </c>
      <c r="L36" s="4">
        <v>1.5610636799999982</v>
      </c>
      <c r="M36" s="7"/>
    </row>
    <row r="37" spans="2:13" x14ac:dyDescent="0.25">
      <c r="B37" s="20">
        <f t="shared" si="3"/>
        <v>0.96999999999999886</v>
      </c>
      <c r="C37" s="21">
        <v>33.25</v>
      </c>
      <c r="D37" s="22" t="s">
        <v>63</v>
      </c>
      <c r="E37" s="23" t="s">
        <v>24</v>
      </c>
      <c r="F37" s="20">
        <f t="shared" si="4"/>
        <v>0.17000000000000171</v>
      </c>
      <c r="I37" s="6"/>
      <c r="J37" s="4">
        <v>1.5610636799999982</v>
      </c>
      <c r="K37" s="2">
        <v>53.510688000000002</v>
      </c>
      <c r="L37" s="4">
        <v>0.27358848000000274</v>
      </c>
      <c r="M37" s="7"/>
    </row>
    <row r="38" spans="2:13" ht="25.5" x14ac:dyDescent="0.25">
      <c r="B38" s="20">
        <f t="shared" si="3"/>
        <v>0.17000000000000171</v>
      </c>
      <c r="C38" s="21">
        <v>33.42</v>
      </c>
      <c r="D38" s="22" t="s">
        <v>63</v>
      </c>
      <c r="E38" s="23" t="s">
        <v>102</v>
      </c>
      <c r="F38" s="20">
        <f t="shared" si="4"/>
        <v>0.75</v>
      </c>
      <c r="I38" s="6"/>
      <c r="J38" s="4">
        <v>0.27358848000000274</v>
      </c>
      <c r="K38" s="2">
        <v>53.78427648000001</v>
      </c>
      <c r="L38" s="4">
        <v>1.2070080000000001</v>
      </c>
      <c r="M38" s="7"/>
    </row>
    <row r="39" spans="2:13" ht="38.25" x14ac:dyDescent="0.25">
      <c r="B39" s="20">
        <f t="shared" si="3"/>
        <v>0.75</v>
      </c>
      <c r="C39" s="21">
        <v>34.17</v>
      </c>
      <c r="D39" s="22" t="s">
        <v>63</v>
      </c>
      <c r="E39" s="23" t="s">
        <v>103</v>
      </c>
      <c r="F39" s="20">
        <f t="shared" si="4"/>
        <v>0.39999999999999858</v>
      </c>
      <c r="I39" s="6"/>
      <c r="J39" s="4">
        <v>1.2070080000000001</v>
      </c>
      <c r="K39" s="2">
        <v>54.991284480000004</v>
      </c>
      <c r="L39" s="4">
        <v>0.6437375999999978</v>
      </c>
      <c r="M39" s="7"/>
    </row>
    <row r="40" spans="2:13" x14ac:dyDescent="0.25">
      <c r="B40" s="12">
        <f t="shared" si="3"/>
        <v>0.39999999999999858</v>
      </c>
      <c r="C40" s="11">
        <v>34.57</v>
      </c>
      <c r="D40" s="13" t="s">
        <v>69</v>
      </c>
      <c r="E40" s="14" t="s">
        <v>83</v>
      </c>
      <c r="F40" s="12">
        <f t="shared" si="4"/>
        <v>3.0000000000001137E-2</v>
      </c>
      <c r="I40" s="6"/>
      <c r="J40" s="4">
        <v>0.6437375999999978</v>
      </c>
      <c r="K40" s="2">
        <v>55.635022080000006</v>
      </c>
      <c r="L40" s="4">
        <v>4.8280320000001833E-2</v>
      </c>
      <c r="M40" s="7"/>
    </row>
    <row r="41" spans="2:13" x14ac:dyDescent="0.25">
      <c r="B41" s="12">
        <f t="shared" si="3"/>
        <v>3.0000000000001137E-2</v>
      </c>
      <c r="C41" s="11">
        <v>34.6</v>
      </c>
      <c r="D41" s="13" t="s">
        <v>64</v>
      </c>
      <c r="E41" s="14" t="s">
        <v>25</v>
      </c>
      <c r="F41" s="12">
        <f t="shared" si="4"/>
        <v>0.10999999999999943</v>
      </c>
      <c r="I41" s="6"/>
      <c r="J41" s="4">
        <v>4.8280320000001833E-2</v>
      </c>
      <c r="K41" s="2">
        <v>55.683302400000009</v>
      </c>
      <c r="L41" s="4">
        <v>0.1770278399999991</v>
      </c>
      <c r="M41" s="7"/>
    </row>
    <row r="42" spans="2:13" x14ac:dyDescent="0.25">
      <c r="B42" s="12">
        <f t="shared" si="3"/>
        <v>0.10999999999999943</v>
      </c>
      <c r="C42" s="11">
        <v>34.71</v>
      </c>
      <c r="D42" s="13" t="s">
        <v>69</v>
      </c>
      <c r="E42" s="14" t="s">
        <v>84</v>
      </c>
      <c r="F42" s="12">
        <f t="shared" si="4"/>
        <v>6.0000000000002274E-2</v>
      </c>
      <c r="I42" s="6"/>
      <c r="J42" s="4">
        <v>0.1770278399999991</v>
      </c>
      <c r="K42" s="2">
        <v>55.860330240000003</v>
      </c>
      <c r="L42" s="4">
        <v>9.6560640000003667E-2</v>
      </c>
      <c r="M42" s="7"/>
    </row>
    <row r="43" spans="2:13" x14ac:dyDescent="0.25">
      <c r="B43" s="12">
        <f t="shared" si="3"/>
        <v>6.0000000000002274E-2</v>
      </c>
      <c r="C43" s="11">
        <v>34.770000000000003</v>
      </c>
      <c r="D43" s="13" t="s">
        <v>62</v>
      </c>
      <c r="E43" s="14" t="s">
        <v>26</v>
      </c>
      <c r="F43" s="12">
        <f t="shared" si="4"/>
        <v>4.2999999999999972</v>
      </c>
      <c r="I43" s="6"/>
      <c r="J43" s="4">
        <v>9.6560640000003667E-2</v>
      </c>
      <c r="K43" s="2">
        <v>55.95689088000001</v>
      </c>
      <c r="L43" s="4">
        <v>6.9201791999999962</v>
      </c>
      <c r="M43" s="7"/>
    </row>
    <row r="44" spans="2:13" ht="25.5" x14ac:dyDescent="0.25">
      <c r="B44" s="12">
        <f t="shared" si="3"/>
        <v>4.2999999999999972</v>
      </c>
      <c r="C44" s="11">
        <v>39.07</v>
      </c>
      <c r="D44" s="13" t="s">
        <v>64</v>
      </c>
      <c r="E44" s="14" t="s">
        <v>27</v>
      </c>
      <c r="F44" s="12">
        <f t="shared" si="4"/>
        <v>3.3599999999999994</v>
      </c>
      <c r="I44" s="6"/>
      <c r="J44" s="4">
        <v>6.9201791999999962</v>
      </c>
      <c r="K44" s="2">
        <v>62.877070080000003</v>
      </c>
      <c r="L44" s="4">
        <v>5.4073958399999995</v>
      </c>
      <c r="M44" s="7"/>
    </row>
    <row r="45" spans="2:13" x14ac:dyDescent="0.25">
      <c r="B45" s="12">
        <f t="shared" si="3"/>
        <v>3.3599999999999994</v>
      </c>
      <c r="C45" s="11">
        <v>42.43</v>
      </c>
      <c r="D45" s="13" t="s">
        <v>63</v>
      </c>
      <c r="E45" s="14" t="s">
        <v>28</v>
      </c>
      <c r="F45" s="12">
        <f t="shared" si="4"/>
        <v>3.3599999999999994</v>
      </c>
      <c r="I45" s="6"/>
      <c r="J45" s="4">
        <v>5.4073958399999995</v>
      </c>
      <c r="K45" s="2">
        <v>68.284465920000002</v>
      </c>
      <c r="L45" s="4">
        <v>5.4073958399999995</v>
      </c>
      <c r="M45" s="7"/>
    </row>
    <row r="46" spans="2:13" x14ac:dyDescent="0.25">
      <c r="B46" s="12">
        <f t="shared" si="3"/>
        <v>3.3599999999999994</v>
      </c>
      <c r="C46" s="11">
        <v>45.79</v>
      </c>
      <c r="D46" s="13" t="s">
        <v>85</v>
      </c>
      <c r="E46" s="14" t="s">
        <v>29</v>
      </c>
      <c r="F46" s="12">
        <f t="shared" si="4"/>
        <v>0.89999999999999858</v>
      </c>
      <c r="I46" s="6"/>
      <c r="J46" s="4">
        <v>5.4073958399999995</v>
      </c>
      <c r="K46" s="2">
        <v>73.691861760000009</v>
      </c>
      <c r="L46" s="4">
        <v>1.4484095999999977</v>
      </c>
      <c r="M46" s="7"/>
    </row>
    <row r="47" spans="2:13" x14ac:dyDescent="0.25">
      <c r="B47" s="12">
        <f t="shared" si="3"/>
        <v>0.89999999999999858</v>
      </c>
      <c r="C47" s="11">
        <v>46.69</v>
      </c>
      <c r="D47" s="13" t="s">
        <v>64</v>
      </c>
      <c r="E47" s="14" t="s">
        <v>30</v>
      </c>
      <c r="F47" s="12">
        <f t="shared" si="4"/>
        <v>2.740000000000002</v>
      </c>
      <c r="I47" s="6"/>
      <c r="J47" s="4">
        <v>1.4484095999999977</v>
      </c>
      <c r="K47" s="2">
        <v>75.14027136</v>
      </c>
      <c r="L47" s="4">
        <v>4.4096025600000033</v>
      </c>
      <c r="M47" s="7"/>
    </row>
    <row r="48" spans="2:13" x14ac:dyDescent="0.25">
      <c r="B48" s="12">
        <f t="shared" si="3"/>
        <v>2.740000000000002</v>
      </c>
      <c r="C48" s="11">
        <v>49.43</v>
      </c>
      <c r="D48" s="13" t="s">
        <v>67</v>
      </c>
      <c r="E48" s="14" t="s">
        <v>86</v>
      </c>
      <c r="F48" s="12">
        <f t="shared" si="4"/>
        <v>6.490000000000002</v>
      </c>
      <c r="I48" s="6"/>
      <c r="J48" s="4">
        <v>4.4096025600000033</v>
      </c>
      <c r="K48" s="2">
        <v>79.54987392000001</v>
      </c>
      <c r="L48" s="4">
        <v>10.444642560000004</v>
      </c>
      <c r="M48" s="7"/>
    </row>
    <row r="49" spans="2:13" ht="51" x14ac:dyDescent="0.25">
      <c r="B49" s="34">
        <f t="shared" si="3"/>
        <v>6.490000000000002</v>
      </c>
      <c r="C49" s="35">
        <v>55.92</v>
      </c>
      <c r="D49" s="36" t="s">
        <v>72</v>
      </c>
      <c r="E49" s="37" t="s">
        <v>31</v>
      </c>
      <c r="F49" s="33"/>
      <c r="I49" s="6"/>
      <c r="J49" s="4">
        <v>10.444642560000004</v>
      </c>
      <c r="K49" s="2">
        <v>89.994516480000016</v>
      </c>
      <c r="L49" s="4" t="s">
        <v>106</v>
      </c>
      <c r="M49" s="7"/>
    </row>
    <row r="50" spans="2:13" x14ac:dyDescent="0.25">
      <c r="B50" s="12" t="str">
        <f t="shared" si="3"/>
        <v/>
      </c>
      <c r="C50" s="11">
        <v>55.92</v>
      </c>
      <c r="D50" s="13" t="s">
        <v>62</v>
      </c>
      <c r="E50" s="14" t="s">
        <v>32</v>
      </c>
      <c r="F50" s="12">
        <f>C51-C50</f>
        <v>4.4600000000000009</v>
      </c>
      <c r="I50" s="6"/>
      <c r="J50" s="4" t="s">
        <v>106</v>
      </c>
      <c r="K50" s="2">
        <v>89.994516480000016</v>
      </c>
      <c r="L50" s="4">
        <v>7.1776742400000018</v>
      </c>
      <c r="M50" s="7"/>
    </row>
    <row r="51" spans="2:13" x14ac:dyDescent="0.25">
      <c r="B51" s="12">
        <f t="shared" si="3"/>
        <v>4.4600000000000009</v>
      </c>
      <c r="C51" s="11">
        <v>60.38</v>
      </c>
      <c r="D51" s="13" t="s">
        <v>64</v>
      </c>
      <c r="E51" s="14" t="s">
        <v>33</v>
      </c>
      <c r="F51" s="12">
        <f>C52-C51</f>
        <v>0.94999999999999574</v>
      </c>
      <c r="I51" s="6"/>
      <c r="J51" s="4">
        <v>7.1776742400000018</v>
      </c>
      <c r="K51" s="2">
        <v>97.172190720000017</v>
      </c>
      <c r="L51" s="4">
        <v>1.5288767999999933</v>
      </c>
      <c r="M51" s="7"/>
    </row>
    <row r="52" spans="2:13" ht="51" x14ac:dyDescent="0.25">
      <c r="B52" s="34">
        <f t="shared" si="3"/>
        <v>0.94999999999999574</v>
      </c>
      <c r="C52" s="35">
        <v>61.33</v>
      </c>
      <c r="D52" s="36" t="s">
        <v>72</v>
      </c>
      <c r="E52" s="37" t="s">
        <v>97</v>
      </c>
      <c r="F52" s="33"/>
      <c r="I52" s="6"/>
      <c r="J52" s="4">
        <v>1.5288767999999933</v>
      </c>
      <c r="K52" s="2">
        <v>98.701067520000009</v>
      </c>
      <c r="L52" s="4" t="s">
        <v>106</v>
      </c>
      <c r="M52" s="7"/>
    </row>
    <row r="53" spans="2:13" x14ac:dyDescent="0.25">
      <c r="B53" s="12" t="str">
        <f t="shared" si="3"/>
        <v/>
      </c>
      <c r="C53" s="11">
        <v>61.33</v>
      </c>
      <c r="D53" s="13" t="s">
        <v>62</v>
      </c>
      <c r="E53" s="14" t="s">
        <v>34</v>
      </c>
      <c r="F53" s="12">
        <f>C54-C53</f>
        <v>9.1200000000000045</v>
      </c>
      <c r="I53" s="6"/>
      <c r="J53" s="4" t="s">
        <v>106</v>
      </c>
      <c r="K53" s="2">
        <v>98.701067520000009</v>
      </c>
      <c r="L53" s="4">
        <v>14.677217280000008</v>
      </c>
      <c r="M53" s="7"/>
    </row>
    <row r="54" spans="2:13" x14ac:dyDescent="0.25">
      <c r="B54" s="12">
        <f t="shared" si="3"/>
        <v>9.1200000000000045</v>
      </c>
      <c r="C54" s="11">
        <v>70.45</v>
      </c>
      <c r="D54" s="13" t="s">
        <v>63</v>
      </c>
      <c r="E54" s="14" t="s">
        <v>35</v>
      </c>
      <c r="F54" s="12">
        <f>C55-C54</f>
        <v>6.3400000000000034</v>
      </c>
      <c r="I54" s="6"/>
      <c r="J54" s="4">
        <v>14.677217280000008</v>
      </c>
      <c r="K54" s="2">
        <v>113.37828480000002</v>
      </c>
      <c r="L54" s="4">
        <v>10.203240960000006</v>
      </c>
      <c r="M54" s="7"/>
    </row>
    <row r="55" spans="2:13" x14ac:dyDescent="0.25">
      <c r="B55" s="12">
        <f t="shared" si="3"/>
        <v>6.3400000000000034</v>
      </c>
      <c r="C55" s="11">
        <v>76.790000000000006</v>
      </c>
      <c r="D55" s="13" t="s">
        <v>67</v>
      </c>
      <c r="E55" s="14" t="s">
        <v>87</v>
      </c>
      <c r="F55" s="12">
        <f>C56-C55</f>
        <v>1.0499999999999972</v>
      </c>
      <c r="I55" s="6"/>
      <c r="J55" s="4">
        <v>10.203240960000006</v>
      </c>
      <c r="K55" s="2">
        <v>123.58152576000002</v>
      </c>
      <c r="L55" s="4">
        <v>1.6898111999999956</v>
      </c>
      <c r="M55" s="7"/>
    </row>
    <row r="56" spans="2:13" x14ac:dyDescent="0.25">
      <c r="B56" s="12">
        <f t="shared" si="3"/>
        <v>1.0499999999999972</v>
      </c>
      <c r="C56" s="11">
        <v>77.84</v>
      </c>
      <c r="D56" s="13" t="s">
        <v>64</v>
      </c>
      <c r="E56" s="14" t="s">
        <v>36</v>
      </c>
      <c r="F56" s="12">
        <f>C57-C56</f>
        <v>3.8799999999999955</v>
      </c>
      <c r="I56" s="6"/>
      <c r="J56" s="4">
        <v>1.6898111999999956</v>
      </c>
      <c r="K56" s="2">
        <v>125.27133696000001</v>
      </c>
      <c r="L56" s="4">
        <v>6.2442547199999927</v>
      </c>
      <c r="M56" s="7"/>
    </row>
    <row r="57" spans="2:13" x14ac:dyDescent="0.25">
      <c r="B57" s="12">
        <f t="shared" si="3"/>
        <v>3.8799999999999955</v>
      </c>
      <c r="C57" s="11">
        <v>81.72</v>
      </c>
      <c r="D57" s="13" t="s">
        <v>62</v>
      </c>
      <c r="E57" s="14" t="s">
        <v>37</v>
      </c>
      <c r="F57" s="12">
        <f>C58-C57</f>
        <v>0.5</v>
      </c>
      <c r="I57" s="6"/>
      <c r="J57" s="4">
        <v>6.2442547199999927</v>
      </c>
      <c r="K57" s="2">
        <v>131.51559168</v>
      </c>
      <c r="L57" s="4">
        <v>0.80467200000000005</v>
      </c>
      <c r="M57" s="7"/>
    </row>
    <row r="58" spans="2:13" ht="38.25" x14ac:dyDescent="0.25">
      <c r="B58" s="34">
        <f t="shared" si="3"/>
        <v>0.5</v>
      </c>
      <c r="C58" s="35">
        <v>82.22</v>
      </c>
      <c r="D58" s="36" t="s">
        <v>72</v>
      </c>
      <c r="E58" s="37" t="s">
        <v>38</v>
      </c>
      <c r="F58" s="33"/>
      <c r="I58" s="6"/>
      <c r="J58" s="4">
        <v>0.80467200000000005</v>
      </c>
      <c r="K58" s="2">
        <v>132.32026368000001</v>
      </c>
      <c r="L58" s="4" t="s">
        <v>106</v>
      </c>
      <c r="M58" s="7"/>
    </row>
    <row r="59" spans="2:13" ht="38.25" x14ac:dyDescent="0.25">
      <c r="B59" s="16" t="str">
        <f t="shared" si="3"/>
        <v/>
      </c>
      <c r="C59" s="17">
        <v>82.22</v>
      </c>
      <c r="D59" s="18" t="s">
        <v>62</v>
      </c>
      <c r="E59" s="19" t="s">
        <v>104</v>
      </c>
      <c r="F59" s="16">
        <f t="shared" ref="F59:F64" si="5">C60-C59</f>
        <v>1.6599999999999966</v>
      </c>
      <c r="I59" s="6"/>
      <c r="J59" s="4" t="s">
        <v>106</v>
      </c>
      <c r="K59" s="2">
        <v>132.32026368000001</v>
      </c>
      <c r="L59" s="4">
        <v>2.6715110399999946</v>
      </c>
      <c r="M59" s="7"/>
    </row>
    <row r="60" spans="2:13" ht="25.5" x14ac:dyDescent="0.25">
      <c r="B60" s="16">
        <f t="shared" si="3"/>
        <v>1.6599999999999966</v>
      </c>
      <c r="C60" s="17">
        <v>83.88</v>
      </c>
      <c r="D60" s="18" t="s">
        <v>63</v>
      </c>
      <c r="E60" s="19" t="s">
        <v>39</v>
      </c>
      <c r="F60" s="16">
        <f t="shared" si="5"/>
        <v>4.0000000000006253E-2</v>
      </c>
      <c r="I60" s="6"/>
      <c r="J60" s="4">
        <v>2.6715110399999946</v>
      </c>
      <c r="K60" s="2">
        <v>134.99177472</v>
      </c>
      <c r="L60" s="4">
        <v>6.4373760000010063E-2</v>
      </c>
      <c r="M60" s="7"/>
    </row>
    <row r="61" spans="2:13" x14ac:dyDescent="0.25">
      <c r="B61" s="16">
        <f t="shared" si="3"/>
        <v>4.0000000000006253E-2</v>
      </c>
      <c r="C61" s="17">
        <v>83.92</v>
      </c>
      <c r="D61" s="18" t="s">
        <v>62</v>
      </c>
      <c r="E61" s="19" t="s">
        <v>40</v>
      </c>
      <c r="F61" s="16">
        <f t="shared" si="5"/>
        <v>0.98000000000000398</v>
      </c>
      <c r="I61" s="6"/>
      <c r="J61" s="4">
        <v>6.4373760000010063E-2</v>
      </c>
      <c r="K61" s="2">
        <v>135.05614848000002</v>
      </c>
      <c r="L61" s="4">
        <v>1.5771571200000065</v>
      </c>
      <c r="M61" s="7"/>
    </row>
    <row r="62" spans="2:13" ht="25.5" x14ac:dyDescent="0.25">
      <c r="B62" s="16">
        <f t="shared" si="3"/>
        <v>0.98000000000000398</v>
      </c>
      <c r="C62" s="17">
        <v>84.9</v>
      </c>
      <c r="D62" s="18" t="s">
        <v>64</v>
      </c>
      <c r="E62" s="19" t="s">
        <v>41</v>
      </c>
      <c r="F62" s="16">
        <f t="shared" si="5"/>
        <v>4.4399999999999977</v>
      </c>
      <c r="I62" s="6"/>
      <c r="J62" s="4">
        <v>1.5771571200000065</v>
      </c>
      <c r="K62" s="2">
        <v>136.63330560000003</v>
      </c>
      <c r="L62" s="4">
        <v>7.1454873599999971</v>
      </c>
      <c r="M62" s="7"/>
    </row>
    <row r="63" spans="2:13" x14ac:dyDescent="0.25">
      <c r="B63" s="12">
        <f t="shared" si="3"/>
        <v>4.4399999999999977</v>
      </c>
      <c r="C63" s="11">
        <v>89.34</v>
      </c>
      <c r="D63" s="13" t="s">
        <v>63</v>
      </c>
      <c r="E63" s="14" t="s">
        <v>42</v>
      </c>
      <c r="F63" s="12">
        <f t="shared" si="5"/>
        <v>1.8199999999999932</v>
      </c>
      <c r="I63" s="6"/>
      <c r="J63" s="4">
        <v>7.1454873599999971</v>
      </c>
      <c r="K63" s="2">
        <v>143.77879296</v>
      </c>
      <c r="L63" s="4">
        <v>2.9290060799999891</v>
      </c>
      <c r="M63" s="7"/>
    </row>
    <row r="64" spans="2:13" x14ac:dyDescent="0.25">
      <c r="B64" s="12">
        <f t="shared" si="3"/>
        <v>1.8199999999999932</v>
      </c>
      <c r="C64" s="11">
        <v>91.16</v>
      </c>
      <c r="D64" s="13" t="s">
        <v>63</v>
      </c>
      <c r="E64" s="14" t="s">
        <v>43</v>
      </c>
      <c r="F64" s="12">
        <f t="shared" si="5"/>
        <v>0.10999999999999943</v>
      </c>
      <c r="I64" s="6"/>
      <c r="J64" s="4">
        <v>2.9290060799999891</v>
      </c>
      <c r="K64" s="2">
        <v>146.70779904</v>
      </c>
      <c r="L64" s="4">
        <v>0.1770278399999991</v>
      </c>
      <c r="M64" s="7"/>
    </row>
    <row r="65" spans="2:13" ht="51" x14ac:dyDescent="0.25">
      <c r="B65" s="34">
        <f t="shared" si="3"/>
        <v>0.10999999999999943</v>
      </c>
      <c r="C65" s="35">
        <v>91.27</v>
      </c>
      <c r="D65" s="36" t="s">
        <v>72</v>
      </c>
      <c r="E65" s="37" t="s">
        <v>98</v>
      </c>
      <c r="F65" s="33"/>
      <c r="I65" s="6"/>
      <c r="J65" s="4">
        <v>0.1770278399999991</v>
      </c>
      <c r="K65" s="2">
        <v>146.88482687999999</v>
      </c>
      <c r="L65" s="4" t="s">
        <v>106</v>
      </c>
      <c r="M65" s="7"/>
    </row>
    <row r="66" spans="2:13" x14ac:dyDescent="0.25">
      <c r="B66" s="12" t="str">
        <f t="shared" ref="B66:B88" si="6">IF(ISNUMBER(F65),F65,"")</f>
        <v/>
      </c>
      <c r="C66" s="11">
        <v>91.27</v>
      </c>
      <c r="D66" s="13" t="s">
        <v>62</v>
      </c>
      <c r="E66" s="14" t="s">
        <v>44</v>
      </c>
      <c r="F66" s="12">
        <f>C67-C66</f>
        <v>5.8500000000000085</v>
      </c>
      <c r="I66" s="6"/>
      <c r="J66" s="4" t="s">
        <v>106</v>
      </c>
      <c r="K66" s="2">
        <v>146.88482687999999</v>
      </c>
      <c r="L66" s="4">
        <v>9.4146624000000152</v>
      </c>
      <c r="M66" s="7"/>
    </row>
    <row r="67" spans="2:13" ht="25.5" x14ac:dyDescent="0.25">
      <c r="B67" s="16">
        <f t="shared" si="6"/>
        <v>5.8500000000000085</v>
      </c>
      <c r="C67" s="17">
        <v>97.12</v>
      </c>
      <c r="D67" s="18" t="s">
        <v>64</v>
      </c>
      <c r="E67" s="19" t="s">
        <v>45</v>
      </c>
      <c r="F67" s="16">
        <f>C68-C67</f>
        <v>1.6400000000000006</v>
      </c>
      <c r="I67" s="6"/>
      <c r="J67" s="4">
        <v>9.4146624000000152</v>
      </c>
      <c r="K67" s="2">
        <v>156.29948928000002</v>
      </c>
      <c r="L67" s="4">
        <v>2.639324160000001</v>
      </c>
      <c r="M67" s="7"/>
    </row>
    <row r="68" spans="2:13" x14ac:dyDescent="0.25">
      <c r="B68" s="16">
        <f t="shared" si="6"/>
        <v>1.6400000000000006</v>
      </c>
      <c r="C68" s="17">
        <v>98.76</v>
      </c>
      <c r="D68" s="18" t="s">
        <v>63</v>
      </c>
      <c r="E68" s="19" t="s">
        <v>46</v>
      </c>
      <c r="F68" s="16">
        <f>C69-C68</f>
        <v>1.5999999999999943</v>
      </c>
      <c r="I68" s="6"/>
      <c r="J68" s="4">
        <v>2.639324160000001</v>
      </c>
      <c r="K68" s="2">
        <v>158.93881344000002</v>
      </c>
      <c r="L68" s="4">
        <v>2.5749503999999912</v>
      </c>
      <c r="M68" s="7"/>
    </row>
    <row r="69" spans="2:13" ht="38.25" x14ac:dyDescent="0.25">
      <c r="B69" s="34">
        <f t="shared" si="6"/>
        <v>1.5999999999999943</v>
      </c>
      <c r="C69" s="35">
        <v>100.36</v>
      </c>
      <c r="D69" s="36" t="s">
        <v>72</v>
      </c>
      <c r="E69" s="37" t="s">
        <v>47</v>
      </c>
      <c r="F69" s="33"/>
      <c r="I69" s="6"/>
      <c r="J69" s="4">
        <v>2.5749503999999912</v>
      </c>
      <c r="K69" s="2">
        <v>161.51376384</v>
      </c>
      <c r="L69" s="4" t="s">
        <v>106</v>
      </c>
      <c r="M69" s="7"/>
    </row>
    <row r="70" spans="2:13" x14ac:dyDescent="0.25">
      <c r="B70" s="16" t="str">
        <f t="shared" si="6"/>
        <v/>
      </c>
      <c r="C70" s="17">
        <v>100.36</v>
      </c>
      <c r="D70" s="18" t="s">
        <v>62</v>
      </c>
      <c r="E70" s="19" t="s">
        <v>48</v>
      </c>
      <c r="F70" s="16">
        <f>C71-C70</f>
        <v>3.2999999999999972</v>
      </c>
      <c r="I70" s="6"/>
      <c r="J70" s="4" t="s">
        <v>106</v>
      </c>
      <c r="K70" s="2">
        <v>161.51376384</v>
      </c>
      <c r="L70" s="4">
        <v>5.3108351999999961</v>
      </c>
      <c r="M70" s="7"/>
    </row>
    <row r="71" spans="2:13" ht="38.25" x14ac:dyDescent="0.25">
      <c r="B71" s="16">
        <f t="shared" si="6"/>
        <v>3.2999999999999972</v>
      </c>
      <c r="C71" s="17">
        <v>103.66</v>
      </c>
      <c r="D71" s="18" t="s">
        <v>64</v>
      </c>
      <c r="E71" s="19" t="s">
        <v>49</v>
      </c>
      <c r="F71" s="16">
        <f>C72-C71</f>
        <v>3.8500000000000085</v>
      </c>
      <c r="I71" s="6"/>
      <c r="J71" s="4">
        <v>5.3108351999999961</v>
      </c>
      <c r="K71" s="2">
        <v>166.82459904000001</v>
      </c>
      <c r="L71" s="4">
        <v>6.1959744000000141</v>
      </c>
      <c r="M71" s="7"/>
    </row>
    <row r="72" spans="2:13" ht="38.25" x14ac:dyDescent="0.25">
      <c r="B72" s="34">
        <f t="shared" si="6"/>
        <v>3.8500000000000085</v>
      </c>
      <c r="C72" s="35">
        <v>107.51</v>
      </c>
      <c r="D72" s="36" t="s">
        <v>72</v>
      </c>
      <c r="E72" s="37" t="s">
        <v>50</v>
      </c>
      <c r="F72" s="33"/>
      <c r="I72" s="6"/>
      <c r="J72" s="4">
        <v>6.1959744000000141</v>
      </c>
      <c r="K72" s="2">
        <v>173.02057344000002</v>
      </c>
      <c r="L72" s="4" t="s">
        <v>106</v>
      </c>
      <c r="M72" s="7"/>
    </row>
    <row r="73" spans="2:13" x14ac:dyDescent="0.25">
      <c r="B73" s="12" t="str">
        <f t="shared" si="6"/>
        <v/>
      </c>
      <c r="C73" s="11">
        <v>107.51</v>
      </c>
      <c r="D73" s="13" t="s">
        <v>63</v>
      </c>
      <c r="E73" s="14" t="s">
        <v>51</v>
      </c>
      <c r="F73" s="12">
        <f t="shared" ref="F73:F87" si="7">C74-C73</f>
        <v>1.4299999999999926</v>
      </c>
      <c r="I73" s="6"/>
      <c r="J73" s="4" t="s">
        <v>106</v>
      </c>
      <c r="K73" s="2">
        <v>173.02057344000002</v>
      </c>
      <c r="L73" s="4">
        <v>2.3013619199999882</v>
      </c>
      <c r="M73" s="7"/>
    </row>
    <row r="74" spans="2:13" x14ac:dyDescent="0.25">
      <c r="B74" s="12">
        <f t="shared" si="6"/>
        <v>1.4299999999999926</v>
      </c>
      <c r="C74" s="11">
        <v>108.94</v>
      </c>
      <c r="D74" s="13" t="s">
        <v>64</v>
      </c>
      <c r="E74" s="14" t="s">
        <v>8</v>
      </c>
      <c r="F74" s="12">
        <f t="shared" si="7"/>
        <v>5.3200000000000074</v>
      </c>
      <c r="I74" s="6"/>
      <c r="J74" s="4">
        <v>2.3013619199999882</v>
      </c>
      <c r="K74" s="2">
        <v>175.32193536</v>
      </c>
      <c r="L74" s="4">
        <v>8.5617100800000117</v>
      </c>
      <c r="M74" s="7"/>
    </row>
    <row r="75" spans="2:13" x14ac:dyDescent="0.25">
      <c r="B75" s="12">
        <f t="shared" si="6"/>
        <v>5.3200000000000074</v>
      </c>
      <c r="C75" s="11">
        <v>114.26</v>
      </c>
      <c r="D75" s="13" t="s">
        <v>64</v>
      </c>
      <c r="E75" s="14" t="s">
        <v>43</v>
      </c>
      <c r="F75" s="12">
        <f t="shared" si="7"/>
        <v>2.6299999999999955</v>
      </c>
      <c r="I75" s="6"/>
      <c r="J75" s="4">
        <v>8.5617100800000117</v>
      </c>
      <c r="K75" s="2">
        <v>183.88364544000001</v>
      </c>
      <c r="L75" s="4">
        <v>4.2325747199999926</v>
      </c>
      <c r="M75" s="7"/>
    </row>
    <row r="76" spans="2:13" x14ac:dyDescent="0.25">
      <c r="B76" s="12">
        <f t="shared" si="6"/>
        <v>2.6299999999999955</v>
      </c>
      <c r="C76" s="11">
        <v>116.89</v>
      </c>
      <c r="D76" s="13" t="s">
        <v>63</v>
      </c>
      <c r="E76" s="14" t="s">
        <v>52</v>
      </c>
      <c r="F76" s="12">
        <f t="shared" si="7"/>
        <v>0.70999999999999375</v>
      </c>
      <c r="I76" s="6"/>
      <c r="J76" s="4">
        <v>4.2325747199999926</v>
      </c>
      <c r="K76" s="2">
        <v>188.11622016000001</v>
      </c>
      <c r="L76" s="4">
        <v>1.14263423999999</v>
      </c>
      <c r="M76" s="7"/>
    </row>
    <row r="77" spans="2:13" ht="38.25" x14ac:dyDescent="0.25">
      <c r="B77" s="12">
        <f t="shared" si="6"/>
        <v>0.70999999999999375</v>
      </c>
      <c r="C77" s="11">
        <v>117.6</v>
      </c>
      <c r="D77" s="13" t="s">
        <v>64</v>
      </c>
      <c r="E77" s="14" t="s">
        <v>105</v>
      </c>
      <c r="F77" s="12">
        <f t="shared" si="7"/>
        <v>0.71000000000000796</v>
      </c>
      <c r="I77" s="6"/>
      <c r="J77" s="4">
        <v>1.14263423999999</v>
      </c>
      <c r="K77" s="2">
        <v>189.25885439999999</v>
      </c>
      <c r="L77" s="4">
        <v>1.1426342400000129</v>
      </c>
      <c r="M77" s="7"/>
    </row>
    <row r="78" spans="2:13" x14ac:dyDescent="0.25">
      <c r="B78" s="12">
        <f t="shared" si="6"/>
        <v>0.71000000000000796</v>
      </c>
      <c r="C78" s="11">
        <v>118.31</v>
      </c>
      <c r="D78" s="13" t="s">
        <v>63</v>
      </c>
      <c r="E78" s="14" t="s">
        <v>53</v>
      </c>
      <c r="F78" s="12">
        <f t="shared" si="7"/>
        <v>9.9999999999909051E-3</v>
      </c>
      <c r="I78" s="6"/>
      <c r="J78" s="4">
        <v>1.1426342400000129</v>
      </c>
      <c r="K78" s="2">
        <v>190.40148864000003</v>
      </c>
      <c r="L78" s="4">
        <v>1.6093439999985363E-2</v>
      </c>
      <c r="M78" s="7"/>
    </row>
    <row r="79" spans="2:13" x14ac:dyDescent="0.25">
      <c r="B79" s="12">
        <f t="shared" si="6"/>
        <v>9.9999999999909051E-3</v>
      </c>
      <c r="C79" s="11">
        <v>118.32</v>
      </c>
      <c r="D79" s="13" t="s">
        <v>64</v>
      </c>
      <c r="E79" s="14" t="s">
        <v>54</v>
      </c>
      <c r="F79" s="12">
        <f t="shared" si="7"/>
        <v>2.4000000000000057</v>
      </c>
      <c r="I79" s="6"/>
      <c r="J79" s="4">
        <v>1.6093439999985363E-2</v>
      </c>
      <c r="K79" s="2">
        <v>190.41758207999999</v>
      </c>
      <c r="L79" s="4">
        <v>3.8624256000000092</v>
      </c>
      <c r="M79" s="7"/>
    </row>
    <row r="80" spans="2:13" x14ac:dyDescent="0.25">
      <c r="B80" s="12">
        <f t="shared" si="6"/>
        <v>2.4000000000000057</v>
      </c>
      <c r="C80" s="11">
        <v>120.72</v>
      </c>
      <c r="D80" s="13" t="s">
        <v>64</v>
      </c>
      <c r="E80" s="14" t="s">
        <v>55</v>
      </c>
      <c r="F80" s="12">
        <f t="shared" si="7"/>
        <v>1.5400000000000063</v>
      </c>
      <c r="I80" s="6"/>
      <c r="J80" s="4">
        <v>3.8624256000000092</v>
      </c>
      <c r="K80" s="2">
        <v>194.28000768000001</v>
      </c>
      <c r="L80" s="4">
        <v>2.4783897600000104</v>
      </c>
      <c r="M80" s="7"/>
    </row>
    <row r="81" spans="2:13" x14ac:dyDescent="0.25">
      <c r="B81" s="12">
        <f t="shared" si="6"/>
        <v>1.5400000000000063</v>
      </c>
      <c r="C81" s="11">
        <v>122.26</v>
      </c>
      <c r="D81" s="13" t="s">
        <v>63</v>
      </c>
      <c r="E81" s="14" t="s">
        <v>56</v>
      </c>
      <c r="F81" s="12">
        <f t="shared" si="7"/>
        <v>3.9999999999992042E-2</v>
      </c>
      <c r="I81" s="6"/>
      <c r="J81" s="4">
        <v>2.4783897600000104</v>
      </c>
      <c r="K81" s="2">
        <v>196.75839744000001</v>
      </c>
      <c r="L81" s="4">
        <v>6.4373759999987193E-2</v>
      </c>
      <c r="M81" s="7"/>
    </row>
    <row r="82" spans="2:13" x14ac:dyDescent="0.25">
      <c r="B82" s="12">
        <f t="shared" si="6"/>
        <v>3.9999999999992042E-2</v>
      </c>
      <c r="C82" s="11">
        <v>122.3</v>
      </c>
      <c r="D82" s="13" t="s">
        <v>64</v>
      </c>
      <c r="E82" s="14" t="s">
        <v>57</v>
      </c>
      <c r="F82" s="12">
        <f t="shared" si="7"/>
        <v>2.0700000000000074</v>
      </c>
      <c r="I82" s="6"/>
      <c r="J82" s="4">
        <v>6.4373759999987193E-2</v>
      </c>
      <c r="K82" s="2">
        <v>196.82277120000001</v>
      </c>
      <c r="L82" s="4">
        <v>3.3313420800000122</v>
      </c>
      <c r="M82" s="7"/>
    </row>
    <row r="83" spans="2:13" x14ac:dyDescent="0.25">
      <c r="B83" s="12">
        <f t="shared" si="6"/>
        <v>2.0700000000000074</v>
      </c>
      <c r="C83" s="11">
        <v>124.37</v>
      </c>
      <c r="D83" s="13" t="s">
        <v>69</v>
      </c>
      <c r="E83" s="14" t="s">
        <v>88</v>
      </c>
      <c r="F83" s="12">
        <f t="shared" si="7"/>
        <v>4.9999999999997158E-2</v>
      </c>
      <c r="I83" s="6"/>
      <c r="J83" s="4">
        <v>3.3313420800000122</v>
      </c>
      <c r="K83" s="2">
        <v>200.15411328000002</v>
      </c>
      <c r="L83" s="4">
        <v>8.0467199999995437E-2</v>
      </c>
      <c r="M83" s="7"/>
    </row>
    <row r="84" spans="2:13" x14ac:dyDescent="0.25">
      <c r="B84" s="12">
        <f t="shared" si="6"/>
        <v>4.9999999999997158E-2</v>
      </c>
      <c r="C84" s="11">
        <v>124.42</v>
      </c>
      <c r="D84" s="13" t="s">
        <v>64</v>
      </c>
      <c r="E84" s="14" t="s">
        <v>58</v>
      </c>
      <c r="F84" s="12">
        <f t="shared" si="7"/>
        <v>9.0000000000003411E-2</v>
      </c>
      <c r="I84" s="6"/>
      <c r="J84" s="4">
        <v>8.0467199999995437E-2</v>
      </c>
      <c r="K84" s="2">
        <v>200.23458048000001</v>
      </c>
      <c r="L84" s="4">
        <v>0.14484096000000549</v>
      </c>
      <c r="M84" s="7"/>
    </row>
    <row r="85" spans="2:13" x14ac:dyDescent="0.25">
      <c r="B85" s="12">
        <f t="shared" si="6"/>
        <v>9.0000000000003411E-2</v>
      </c>
      <c r="C85" s="11">
        <v>124.51</v>
      </c>
      <c r="D85" s="13" t="s">
        <v>64</v>
      </c>
      <c r="E85" s="14" t="s">
        <v>59</v>
      </c>
      <c r="F85" s="12">
        <f t="shared" si="7"/>
        <v>0.11999999999999034</v>
      </c>
      <c r="I85" s="6"/>
      <c r="J85" s="4">
        <v>0.14484096000000549</v>
      </c>
      <c r="K85" s="2">
        <v>200.37942144000002</v>
      </c>
      <c r="L85" s="4">
        <v>0.19312127999998446</v>
      </c>
      <c r="M85" s="7"/>
    </row>
    <row r="86" spans="2:13" x14ac:dyDescent="0.25">
      <c r="B86" s="12">
        <f t="shared" si="6"/>
        <v>0.11999999999999034</v>
      </c>
      <c r="C86" s="11">
        <v>124.63</v>
      </c>
      <c r="D86" s="13" t="s">
        <v>64</v>
      </c>
      <c r="E86" s="14" t="s">
        <v>60</v>
      </c>
      <c r="F86" s="12">
        <f t="shared" si="7"/>
        <v>1.1300000000000097</v>
      </c>
      <c r="I86" s="6"/>
      <c r="J86" s="4">
        <v>0.19312127999998446</v>
      </c>
      <c r="K86" s="2">
        <v>200.57254272</v>
      </c>
      <c r="L86" s="4">
        <v>1.8185587200000157</v>
      </c>
      <c r="M86" s="7"/>
    </row>
    <row r="87" spans="2:13" x14ac:dyDescent="0.25">
      <c r="B87" s="12">
        <f t="shared" si="6"/>
        <v>1.1300000000000097</v>
      </c>
      <c r="C87" s="11">
        <v>125.76</v>
      </c>
      <c r="D87" s="13" t="s">
        <v>69</v>
      </c>
      <c r="E87" s="14" t="s">
        <v>89</v>
      </c>
      <c r="F87" s="12">
        <f t="shared" si="7"/>
        <v>0.17999999999999261</v>
      </c>
      <c r="I87" s="6"/>
      <c r="J87" s="4">
        <v>1.8185587200000157</v>
      </c>
      <c r="K87" s="2">
        <v>202.39110144000003</v>
      </c>
      <c r="L87" s="4">
        <v>0.2896819199999881</v>
      </c>
      <c r="M87" s="7"/>
    </row>
    <row r="88" spans="2:13" ht="38.25" x14ac:dyDescent="0.25">
      <c r="B88" s="34">
        <f t="shared" si="6"/>
        <v>0.17999999999999261</v>
      </c>
      <c r="C88" s="35">
        <v>125.94</v>
      </c>
      <c r="D88" s="36" t="s">
        <v>72</v>
      </c>
      <c r="E88" s="37" t="s">
        <v>99</v>
      </c>
      <c r="F88" s="33"/>
      <c r="I88" s="6"/>
      <c r="J88" s="4">
        <v>0.2896819199999881</v>
      </c>
      <c r="K88" s="2">
        <v>202.68078336000002</v>
      </c>
      <c r="L88" s="4" t="s">
        <v>106</v>
      </c>
      <c r="M88" s="7"/>
    </row>
    <row r="90" spans="2:13" ht="51.75" x14ac:dyDescent="0.25">
      <c r="E90" s="15" t="s">
        <v>100</v>
      </c>
    </row>
  </sheetData>
  <mergeCells count="1">
    <mergeCell ref="H3:H20"/>
  </mergeCells>
  <pageMargins left="0.7" right="0.7" top="1" bottom="1" header="0.5" footer="0"/>
  <pageSetup orientation="portrait" r:id="rId1"/>
  <headerFooter>
    <oddHeader>&amp;C&amp;"Verdana,Bold"&amp;12San Francisco Randonneurs - Marin Mountians 200K
&amp;11Start Time 0600 (06:00 am) - 13:30 hour time limit</oddHeader>
    <oddFooter>&amp;C&amp;"Verdana,Bold"Day of event contact (Google Voice):  415 644 8460 &amp;"Verdana,Regular"
Page &amp;P of &amp;N&amp;LT   - Tee Intersection
SS - Stop Sign
SL - Stop Light</oddFooter>
  </headerFooter>
  <rowBreaks count="3" manualBreakCount="3">
    <brk id="25" min="1" max="5" man="1"/>
    <brk id="52" min="1" max="5" man="1"/>
    <brk id="72"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Marin Mountians 200K</vt:lpstr>
      <vt:lpstr>'Marin Mountians 200K'!Print_Area</vt:lpstr>
      <vt:lpstr>'Marin Mountians 200K'!Print_Titles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John Richard Guzik</cp:lastModifiedBy>
  <dcterms:created xsi:type="dcterms:W3CDTF">2015-10-14T05:40:38Z</dcterms:created>
  <dcterms:modified xsi:type="dcterms:W3CDTF">2015-10-14T05:42:21Z</dcterms:modified>
</cp:coreProperties>
</file>