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3860"/>
  </bookViews>
  <sheets>
    <sheet name="Orr Springs 600K" sheetId="1" r:id="rId1"/>
  </sheets>
  <definedNames>
    <definedName name="_xlnm.Print_Area" localSheetId="0">'Orr Springs 600K'!$B$1:$F$146</definedName>
    <definedName name="_xlnm.Print_Titles" localSheetId="0">'Orr Springs 600K'!$1:$1</definedName>
  </definedNames>
  <calcPr calcId="145621"/>
</workbook>
</file>

<file path=xl/calcChain.xml><?xml version="1.0" encoding="utf-8"?>
<calcChain xmlns="http://schemas.openxmlformats.org/spreadsheetml/2006/main">
  <c r="B142" i="1" l="1"/>
  <c r="B2" i="1" l="1"/>
  <c r="B3" i="1"/>
  <c r="F142" i="1" l="1"/>
  <c r="F8" i="1"/>
  <c r="F55" i="1"/>
  <c r="B21" i="1"/>
  <c r="F15" i="1"/>
  <c r="B12" i="1"/>
  <c r="F38" i="1" l="1"/>
  <c r="F87" i="1"/>
  <c r="F56" i="1"/>
  <c r="F30" i="1"/>
  <c r="B31" i="1" s="1"/>
  <c r="F71" i="1"/>
  <c r="B72" i="1" s="1"/>
  <c r="F143" i="1"/>
  <c r="B144" i="1" s="1"/>
  <c r="B143" i="1"/>
  <c r="F68" i="1"/>
  <c r="B69" i="1" s="1"/>
  <c r="F49" i="1"/>
  <c r="B50" i="1" s="1"/>
  <c r="F80" i="1"/>
  <c r="F79" i="1"/>
  <c r="F6" i="1"/>
  <c r="B7" i="1" s="1"/>
  <c r="F14" i="1"/>
  <c r="F103" i="1"/>
  <c r="F127" i="1"/>
  <c r="B128" i="1" s="1"/>
  <c r="F111" i="1"/>
  <c r="B112" i="1" s="1"/>
  <c r="F133" i="1"/>
  <c r="F137" i="1"/>
  <c r="F22" i="1"/>
  <c r="F114" i="1"/>
  <c r="F47" i="1"/>
  <c r="B48" i="1" s="1"/>
  <c r="F138" i="1"/>
  <c r="F61" i="1"/>
  <c r="B62" i="1" s="1"/>
  <c r="B30" i="1"/>
  <c r="F86" i="1"/>
  <c r="F126" i="1"/>
  <c r="F102" i="1"/>
  <c r="F9" i="1"/>
  <c r="B10" i="1" s="1"/>
  <c r="F45" i="1"/>
  <c r="F109" i="1"/>
  <c r="F39" i="1"/>
  <c r="B40" i="1" s="1"/>
  <c r="F16" i="1"/>
  <c r="F95" i="1"/>
  <c r="F117" i="1"/>
  <c r="F48" i="1"/>
  <c r="F63" i="1"/>
  <c r="B64" i="1" s="1"/>
  <c r="F17" i="1"/>
  <c r="B18" i="1" s="1"/>
  <c r="F62" i="1"/>
  <c r="F7" i="1"/>
  <c r="B8" i="1" s="1"/>
  <c r="F94" i="1"/>
  <c r="F31" i="1"/>
  <c r="B32" i="1" s="1"/>
  <c r="F65" i="1"/>
  <c r="B66" i="1" s="1"/>
  <c r="F46" i="1"/>
  <c r="F125" i="1"/>
  <c r="F110" i="1"/>
  <c r="F28" i="1"/>
  <c r="F119" i="1"/>
  <c r="F88" i="1"/>
  <c r="B89" i="1" s="1"/>
  <c r="F78" i="1"/>
  <c r="F134" i="1"/>
  <c r="F89" i="1"/>
  <c r="B90" i="1" s="1"/>
  <c r="B137" i="1"/>
  <c r="F40" i="1"/>
  <c r="F5" i="1"/>
  <c r="B6" i="1" s="1"/>
  <c r="B104" i="1"/>
  <c r="F32" i="1"/>
  <c r="B33" i="1" s="1"/>
  <c r="F58" i="1"/>
  <c r="F3" i="1"/>
  <c r="F99" i="1"/>
  <c r="F120" i="1"/>
  <c r="F129" i="1"/>
  <c r="F128" i="1"/>
  <c r="F92" i="1"/>
  <c r="F53" i="1"/>
  <c r="F54" i="1"/>
  <c r="B55" i="1" s="1"/>
  <c r="F118" i="1"/>
  <c r="F23" i="1"/>
  <c r="B24" i="1" s="1"/>
  <c r="F121" i="1"/>
  <c r="F72" i="1"/>
  <c r="F50" i="1"/>
  <c r="F74" i="1"/>
  <c r="F36" i="1"/>
  <c r="F100" i="1"/>
  <c r="F122" i="1"/>
  <c r="F37" i="1"/>
  <c r="B38" i="1" s="1"/>
  <c r="F69" i="1"/>
  <c r="B70" i="1" s="1"/>
  <c r="F104" i="1"/>
  <c r="F41" i="1"/>
  <c r="B42" i="1" s="1"/>
  <c r="F66" i="1"/>
  <c r="F106" i="1"/>
  <c r="F83" i="1"/>
  <c r="F44" i="1"/>
  <c r="F108" i="1"/>
  <c r="F27" i="1"/>
  <c r="F84" i="1"/>
  <c r="F24" i="1"/>
  <c r="B25" i="1" s="1"/>
  <c r="F90" i="1"/>
  <c r="F82" i="1"/>
  <c r="F139" i="1"/>
  <c r="F25" i="1"/>
  <c r="F18" i="1"/>
  <c r="F107" i="1"/>
  <c r="F116" i="1"/>
  <c r="F13" i="1"/>
  <c r="F51" i="1"/>
  <c r="F35" i="1"/>
  <c r="B36" i="1" s="1"/>
  <c r="F64" i="1"/>
  <c r="B65" i="1" s="1"/>
  <c r="F105" i="1"/>
  <c r="F81" i="1"/>
  <c r="B82" i="1" s="1"/>
  <c r="F98" i="1"/>
  <c r="F19" i="1"/>
  <c r="F96" i="1"/>
  <c r="F34" i="1"/>
  <c r="F131" i="1"/>
  <c r="F60" i="1"/>
  <c r="F124" i="1"/>
  <c r="F67" i="1"/>
  <c r="F10" i="1"/>
  <c r="F57" i="1"/>
  <c r="F123" i="1"/>
  <c r="F70" i="1"/>
  <c r="B71" i="1" s="1"/>
  <c r="F43" i="1"/>
  <c r="F4" i="1"/>
  <c r="F132" i="1"/>
  <c r="F93" i="1"/>
  <c r="F91" i="1"/>
  <c r="F21" i="1"/>
  <c r="F85" i="1"/>
  <c r="F130" i="1"/>
  <c r="F75" i="1"/>
  <c r="F113" i="1"/>
  <c r="F12" i="1"/>
  <c r="F76" i="1"/>
  <c r="F26" i="1"/>
  <c r="F101" i="1"/>
  <c r="F115" i="1"/>
  <c r="B81" i="1"/>
  <c r="B57" i="1"/>
  <c r="B80" i="1"/>
  <c r="B98" i="1"/>
  <c r="B74" i="1"/>
  <c r="B16" i="1"/>
  <c r="B34" i="1"/>
  <c r="B56" i="1"/>
  <c r="B9" i="1"/>
  <c r="B78" i="1"/>
  <c r="B39" i="1"/>
  <c r="B88" i="1" l="1"/>
  <c r="B79" i="1"/>
  <c r="B15" i="1"/>
  <c r="B138" i="1"/>
  <c r="B23" i="1"/>
  <c r="B134" i="1"/>
  <c r="B124" i="1"/>
  <c r="B106" i="1"/>
  <c r="B95" i="1"/>
  <c r="B105" i="1"/>
  <c r="B122" i="1"/>
  <c r="B119" i="1"/>
  <c r="B111" i="1"/>
  <c r="B121" i="1"/>
  <c r="B126" i="1"/>
  <c r="B96" i="1"/>
  <c r="B127" i="1"/>
  <c r="B110" i="1"/>
  <c r="B139" i="1"/>
  <c r="B115" i="1"/>
  <c r="B113" i="1"/>
  <c r="B135" i="1"/>
  <c r="B103" i="1"/>
  <c r="B87" i="1"/>
  <c r="B49" i="1"/>
  <c r="B17" i="1"/>
  <c r="B118" i="1"/>
  <c r="B63" i="1"/>
  <c r="B46" i="1"/>
  <c r="B73" i="1"/>
  <c r="B22" i="1"/>
  <c r="B47" i="1"/>
  <c r="B120" i="1"/>
  <c r="B86" i="1"/>
  <c r="B29" i="1"/>
  <c r="B41" i="1"/>
  <c r="B58" i="1"/>
  <c r="B99" i="1"/>
  <c r="B60" i="1"/>
  <c r="B44" i="1"/>
  <c r="B19" i="1"/>
  <c r="B67" i="1"/>
  <c r="B130" i="1"/>
  <c r="B116" i="1"/>
  <c r="B13" i="1"/>
  <c r="B92" i="1"/>
  <c r="B117" i="1"/>
  <c r="B26" i="1"/>
  <c r="B84" i="1"/>
  <c r="B123" i="1"/>
  <c r="B75" i="1"/>
  <c r="B100" i="1"/>
  <c r="B114" i="1"/>
  <c r="B68" i="1"/>
  <c r="B35" i="1"/>
  <c r="B85" i="1"/>
  <c r="B43" i="1"/>
  <c r="B45" i="1"/>
  <c r="B129" i="1"/>
  <c r="B101" i="1"/>
  <c r="B125" i="1"/>
  <c r="B20" i="1"/>
  <c r="B53" i="1"/>
  <c r="B51" i="1"/>
  <c r="B54" i="1"/>
  <c r="B132" i="1"/>
  <c r="B61" i="1"/>
  <c r="B83" i="1"/>
  <c r="B91" i="1"/>
  <c r="B37" i="1"/>
  <c r="B93" i="1"/>
  <c r="B59" i="1"/>
  <c r="B11" i="1"/>
  <c r="B14" i="1"/>
  <c r="B102" i="1"/>
  <c r="B94" i="1"/>
  <c r="B97" i="1"/>
  <c r="B140" i="1"/>
  <c r="B28" i="1"/>
  <c r="B4" i="1"/>
  <c r="B27" i="1"/>
  <c r="B76" i="1"/>
  <c r="B133" i="1"/>
  <c r="B77" i="1"/>
  <c r="B131" i="1"/>
  <c r="B5" i="1"/>
  <c r="B52" i="1"/>
  <c r="B108" i="1"/>
  <c r="B109" i="1"/>
  <c r="B107" i="1"/>
</calcChain>
</file>

<file path=xl/sharedStrings.xml><?xml version="1.0" encoding="utf-8"?>
<sst xmlns="http://schemas.openxmlformats.org/spreadsheetml/2006/main" count="329" uniqueCount="156">
  <si>
    <t>Go North - cross Golden Gate Bridge via east sidewalk</t>
  </si>
  <si>
    <t>(T) Alexander Ave; follow centerline to continue on 2nd St</t>
  </si>
  <si>
    <t>Richardson St; becomes Bridgeway; go thru Sausalito</t>
  </si>
  <si>
    <t>(SS) Pohono St: then bear left off bike path onto CA-1 to US-101 overpass</t>
  </si>
  <si>
    <t>(SL) Tam Junction: continue on CA-1</t>
  </si>
  <si>
    <t>INFO CONTROL #1: Muir Beach.
Answer question on brevet card.</t>
  </si>
  <si>
    <t>Continue north west on CA-1</t>
  </si>
  <si>
    <t>CA-1 N
Point Reyes Station -
Food available after 7am.</t>
  </si>
  <si>
    <t>CA-1
Water spigot 24x7 at Greenbridge Gas.</t>
  </si>
  <si>
    <t>(T, SS) CA-1</t>
  </si>
  <si>
    <t>(T, SS) Bodega Hwy</t>
  </si>
  <si>
    <t>Bohemian Hwy</t>
  </si>
  <si>
    <t>Bohemian Hwy @ Main St - small side street, easy to miss</t>
  </si>
  <si>
    <t>(T, SS) CA-116/River Rd</t>
  </si>
  <si>
    <t>Austin Creek Rd</t>
  </si>
  <si>
    <t>(SS) Cazadero Hwy - after bridge</t>
  </si>
  <si>
    <t>(SS) King Ridge Rd - left is Fort Ross Rd, right (bridge) is Old Cazadero Rd</t>
  </si>
  <si>
    <t>King Ridge Rd - steep grades</t>
  </si>
  <si>
    <t>Top of King Ridge (~1750ft)</t>
  </si>
  <si>
    <t>INFO CONTROL #3: King Ridge / Tin Barn Rd.
Answer question on brevet card.</t>
  </si>
  <si>
    <t>(T) Tin Barn Rd</t>
  </si>
  <si>
    <t>Pacific Woods Rd - steep grade</t>
  </si>
  <si>
    <t>(T, SS) Old Stage Rd - climb eases</t>
  </si>
  <si>
    <t>Fish Rock Rd - steep descent</t>
  </si>
  <si>
    <t>Fish Rock Rd - gravel gradually gives way to rough asphalt</t>
  </si>
  <si>
    <t>Fish Rock Rd - entering Maillard Redwoods SP</t>
  </si>
  <si>
    <t>(T, SS) CA-128</t>
  </si>
  <si>
    <t>Flynn Creek Rd</t>
  </si>
  <si>
    <t>INFO CONTROL #6: Comptche-Ukiah Rd.
Answer question on brevet card.</t>
  </si>
  <si>
    <t>(T, SS) Comptche-Ukiah Rd</t>
  </si>
  <si>
    <t>Orr Hot Springs Resort on left.
Steep climb (1650ft in 4.2mi, 7.4% average)</t>
  </si>
  <si>
    <t>return N on S State St</t>
  </si>
  <si>
    <t>(SL) Talmage Rd</t>
  </si>
  <si>
    <t>(SS) Old River Rd</t>
  </si>
  <si>
    <t>CA-175 to Lakeport  - 3rd exit on rotary</t>
  </si>
  <si>
    <t>Old Toll Rd - Climb begins (600ft)</t>
  </si>
  <si>
    <t>pavement ends</t>
  </si>
  <si>
    <t>INFO CONTROL #8: Top of Old Toll Rd (~2400ft)
Answer question on brevet card.</t>
  </si>
  <si>
    <t>Highland Springs Rd - unmarked, downhill, right switchback</t>
  </si>
  <si>
    <t>pavement resumes, becomes Highland Springs Rd</t>
  </si>
  <si>
    <t>Bell Hill Rd</t>
  </si>
  <si>
    <t>(SS) CA-175</t>
  </si>
  <si>
    <t>(SL) Live Oak Dr</t>
  </si>
  <si>
    <t>(SS) Becomes Cole Creek Rd</t>
  </si>
  <si>
    <t>(T, SS) Bottle Rock Rd  -~6% grade next 4 miles</t>
  </si>
  <si>
    <t>Bottle Rock Rd - top of climb</t>
  </si>
  <si>
    <t>(T, SS) CA-175/Cobb Mountain; becomes Main St in Middletown</t>
  </si>
  <si>
    <t>Western Mine Rd - pavement ends, steep unpaved climb (1500ft in 3.1mi, 9% average)</t>
  </si>
  <si>
    <t>payment ends</t>
  </si>
  <si>
    <t>INFO CONTROL #10: Top of Western Mine Rd (~2700ft)
Answer question on brevet card.</t>
  </si>
  <si>
    <t>Chalk Hill Rd. EASY TO MISS</t>
  </si>
  <si>
    <t>(T, SS) Faught Rd</t>
  </si>
  <si>
    <t>E Shiloh Rd</t>
  </si>
  <si>
    <t>Water/Restrooms at Esposti Park on right</t>
  </si>
  <si>
    <t>(T, SS) Windsor Rd</t>
  </si>
  <si>
    <t>Windsor Rd</t>
  </si>
  <si>
    <t>Windsor Rd, becomes Mark West Station Rd</t>
  </si>
  <si>
    <t>Slusser Rd</t>
  </si>
  <si>
    <t>Olivet Rd</t>
  </si>
  <si>
    <t>Piner Rd</t>
  </si>
  <si>
    <t>Willowside Rd</t>
  </si>
  <si>
    <t>(SS) Hall Rd</t>
  </si>
  <si>
    <t>Sanford Rd</t>
  </si>
  <si>
    <t>(T, SS) Occidental Rd</t>
  </si>
  <si>
    <t>High School Rd, becomes N Main St</t>
  </si>
  <si>
    <t>(T, SL) N Main St/CA-116 @ Healdsburg Ave</t>
  </si>
  <si>
    <t>Covert Ln - Healdsburg Ave curves right/north</t>
  </si>
  <si>
    <t>(SS) Pleasant Hill Ave</t>
  </si>
  <si>
    <t>(SS) Pleasant Hill Rd</t>
  </si>
  <si>
    <t>(SS) Bloomfield Rd</t>
  </si>
  <si>
    <t>(Y) Bloomfield Rd  @ Canfield Rd</t>
  </si>
  <si>
    <t>(T, SS) Valley Ford Rd</t>
  </si>
  <si>
    <t>Carmody Rd</t>
  </si>
  <si>
    <t>(T, SS) Fallon - Two Rock Rd</t>
  </si>
  <si>
    <t>Alexander Ave</t>
  </si>
  <si>
    <t>(T, SS) Tomales - Petaluma Rd</t>
  </si>
  <si>
    <t>Chileno Valley Rd</t>
  </si>
  <si>
    <t>(T, SS) Wilson Hill Rd</t>
  </si>
  <si>
    <t>INFO CONTROL #12: Top of Wilson Hill
Answer question on brevet card.</t>
  </si>
  <si>
    <t>continue on Wilson Hill Rd</t>
  </si>
  <si>
    <t>Hicks Valley Rd - at end of decent</t>
  </si>
  <si>
    <t>(T, SS) Point Reyes-Petaluma Rd</t>
  </si>
  <si>
    <t>Nicasio Valley Rd</t>
  </si>
  <si>
    <t>(SS) Sir Francis Drake Blvd - at bottom of hill</t>
  </si>
  <si>
    <t>(SL) Claus Dr/Bank St</t>
  </si>
  <si>
    <t>(T) Broadway becomes Center</t>
  </si>
  <si>
    <t>(SS) Pastori Ave - follow signs for Bike Route 20</t>
  </si>
  <si>
    <t>Lansdale Ave; becomes San Anselmo</t>
  </si>
  <si>
    <t>(SS) San Anselmo Ave @ Scenic Ave</t>
  </si>
  <si>
    <t>(SS) San Anselmo Ave @ Hazel Ave</t>
  </si>
  <si>
    <t>(T,SS) San Anselmo Ave - follow signs for Bike Route 20</t>
  </si>
  <si>
    <t>(T, SS) Bolinas Ave</t>
  </si>
  <si>
    <t>Shady Ln - follow signs for Bike Route 20</t>
  </si>
  <si>
    <t>(SS) Lagunitas Rd</t>
  </si>
  <si>
    <t>(SS) Ross Common becomes Popular then Kenfield</t>
  </si>
  <si>
    <t>(SS) Merge onto College/Magnolia Ave @ Woodland;
becomes Corte Madera; at summit becomes Camino Alto</t>
  </si>
  <si>
    <t>(SL) East Blithedale Rd - at bottom of Hill</t>
  </si>
  <si>
    <t>(SL) Bike Path just before stop light</t>
  </si>
  <si>
    <t>(SL) Bike Path ends at stop light at Gate 6 Rd
use cross walk to enter left hand turn lane</t>
  </si>
  <si>
    <t>(SL) Bridgeway Blvd from turn lane; becomes Richardson</t>
  </si>
  <si>
    <t>2nd St; becomes South St; then Alexander</t>
  </si>
  <si>
    <t>101 off-ramp - left or straight depending on time of day</t>
  </si>
  <si>
    <t>US-101 underpass - NARROW TUNNEL</t>
  </si>
  <si>
    <t>Conzelman Rd - start up hill then immediately</t>
  </si>
  <si>
    <t>Golden Ggate Bridge parking lot; continue onto west sidewalk</t>
  </si>
  <si>
    <t>START</t>
  </si>
  <si>
    <t>STRAIGHT</t>
  </si>
  <si>
    <t>RIGHT</t>
  </si>
  <si>
    <t>LEFT</t>
  </si>
  <si>
    <t>STOP</t>
  </si>
  <si>
    <t>SUMMIT</t>
  </si>
  <si>
    <t>WATER</t>
  </si>
  <si>
    <r>
      <t>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system._x000D_
_x000D_</t>
    </r>
    <r>
      <rPr>
        <b/>
        <sz val="8"/>
        <color theme="1"/>
        <rFont val="Verdana"/>
        <family val="2"/>
      </rPr>
      <t xml:space="preserve">
This speadsheet has the "Print Area" set to the columns on the left. Riders may have to reset the "Print Area" after modification</t>
    </r>
    <r>
      <rPr>
        <sz val="8"/>
        <color theme="1"/>
        <rFont val="Verdana"/>
        <family val="2"/>
      </rPr>
      <t>. Note the easiest way to do this is to select the "columns" then use "Set Print Area".</t>
    </r>
  </si>
  <si>
    <t>LEG</t>
  </si>
  <si>
    <t>AT</t>
  </si>
  <si>
    <t>ACTION</t>
  </si>
  <si>
    <t>DESCRIPTION</t>
  </si>
  <si>
    <t>GO</t>
  </si>
  <si>
    <t>Finish control: Golden Gate Bridge Plaza
San Francisco
Open: 22:48  Close: 20:00</t>
  </si>
  <si>
    <r>
      <t>Day long contact (Google Voice): 415-644-8460</t>
    </r>
    <r>
      <rPr>
        <sz val="10"/>
        <color theme="1"/>
        <rFont val="Verdana"/>
        <family val="2"/>
      </rPr>
      <t>. If you have abandoned the ride, or you need to convey some information to the volunteers working the ride, contact the Google Voice #.</t>
    </r>
  </si>
  <si>
    <t>BEAR RIGHT</t>
  </si>
  <si>
    <t>(SL) bike path @ Gate 6 Rd</t>
  </si>
  <si>
    <t>BEAR LEFT</t>
  </si>
  <si>
    <t>CA-1 @ Loring Ave</t>
  </si>
  <si>
    <t>continue on CA-1 @ Panoramic Hwy</t>
  </si>
  <si>
    <t>CA-1 @ Muir Woods Rd</t>
  </si>
  <si>
    <t>Freestone Valley Ford Rd  - sign for Occidental and Monte Rio</t>
  </si>
  <si>
    <t>continue north on Bohemian Hwy</t>
  </si>
  <si>
    <t>continue north on CA-1</t>
  </si>
  <si>
    <t>continue north west on CA-128</t>
  </si>
  <si>
    <t>start of Larson Grade (950ft in 2.3mi, 8% average)</t>
  </si>
  <si>
    <t>top of Larson Grade (~1250ft)</t>
  </si>
  <si>
    <t>top of climb (~2550ft)</t>
  </si>
  <si>
    <t>continue on Adobe Creek Rd  - only ungated road</t>
  </si>
  <si>
    <t>Live Oak Dr @ Gross Rd</t>
  </si>
  <si>
    <t>Pleasant Hill Rd</t>
  </si>
  <si>
    <t>START: Golden Gate Bridge Plaza
San Francisco
Open: 04:00  Close: 05:00</t>
  </si>
  <si>
    <t>CONTROL #2: Occidental - Open Control
(1) open 08:00 Bohemian Market: 3633 Main St
(2) open 07:00 Howard's Cafe: 3611 Main St
_x000D_Open: 07:09  Close: 11:08</t>
  </si>
  <si>
    <t>CONTROL #4: Gualala - Open Control
(1) Surf Market: 39250 Hwy 1
(2) Gualala Supermarket: 39225 Hwy 1
Open: 09:42  Close: 16:56</t>
  </si>
  <si>
    <t>CONTROL #5: Boonville - Open Control
(1) until 20:00 Anderson Valley Mkt &amp; Deli: 14175 Hwy 128 (2) until 23:00 Redwood Drive-in: 13980 Hwy 128
Open: 11:40  Close: 21:08</t>
  </si>
  <si>
    <t>CONTROL #7: Ukiah.
Ukiah Motel 6, 1208 S State St, Ukiah
Open: 14:32  Close: 03:16</t>
  </si>
  <si>
    <t>* DAYTIME (05:00-21:00) - WEST SIDE OF BRIDGE *</t>
  </si>
  <si>
    <t>* NIGHTTIME (21:00-05:00)- EAST SIDE OF BRIDGE *</t>
  </si>
  <si>
    <t>Sidewalk before Hwy 101 off-ramp. Follow sidewalk to Golden Gate Bridge east sidewalk</t>
  </si>
  <si>
    <t>Push red button to open gate; do not be alarmed by loud buzzer</t>
  </si>
  <si>
    <r>
      <t xml:space="preserve">(T, SS) Skaggs Springs Rd
</t>
    </r>
    <r>
      <rPr>
        <b/>
        <sz val="10"/>
        <color theme="1"/>
        <rFont val="Verdana"/>
        <family val="2"/>
      </rPr>
      <t>CAUTION: steep descent on rough pavement</t>
    </r>
  </si>
  <si>
    <t>Fish Rock Rd - pavement ends
steep unpaved climb (1800ft in 3.8mi, 9% average)</t>
  </si>
  <si>
    <r>
      <t xml:space="preserve">(T, SS) N. State St, becomes S. State St
</t>
    </r>
    <r>
      <rPr>
        <b/>
        <sz val="10"/>
        <color theme="1"/>
        <rFont val="Verdana"/>
        <family val="2"/>
      </rPr>
      <t>CAUTION: commercial corridor next 2.5 miles</t>
    </r>
  </si>
  <si>
    <r>
      <t xml:space="preserve">(SL) Calistoga St, CA-29.
</t>
    </r>
    <r>
      <rPr>
        <b/>
        <sz val="10"/>
        <color theme="1"/>
        <rFont val="Verdana"/>
        <family val="2"/>
      </rPr>
      <t>CAUTION: busy road next 2.3 miles.</t>
    </r>
  </si>
  <si>
    <r>
      <t xml:space="preserve">continue on Ida B Clayton Rd - pavement resumes
</t>
    </r>
    <r>
      <rPr>
        <b/>
        <sz val="10"/>
        <color theme="1"/>
        <rFont val="Verdana"/>
        <family val="2"/>
      </rPr>
      <t>CAUTION: steep descent on rough pavement</t>
    </r>
  </si>
  <si>
    <r>
      <t xml:space="preserve">(T, SS) River Rd
</t>
    </r>
    <r>
      <rPr>
        <b/>
        <sz val="10"/>
        <color theme="1"/>
        <rFont val="Verdana"/>
        <family val="2"/>
      </rPr>
      <t>CAUTION: traffic next 0.3 miles</t>
    </r>
  </si>
  <si>
    <t>INFO CONTROL #9: Middletown.
Answer question on brevet card
Food available
(1) 07:00-21:00: Hardester's, 21088 Calistoga St
                               0.1mi left from Main St
(2) 24-hours: Chevron Store 24, 21026 Hwy 29
                         0.2mi left from Main St</t>
  </si>
  <si>
    <t>INFO CONTROL #11: Sebastopol.
Answer question on brevet card.
Sebastopol Safeway, 406 N Main St.</t>
  </si>
  <si>
    <t>out of Safeway - Healdsburg Ave/CA-116</t>
  </si>
  <si>
    <t>Finish Control - Golden Gate Bridge Plaza
Open: 04:00  Close: 05:00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</si>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</sst>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Verdana"/>
      <family val="2"/>
    </font>
    <font>
      <b/>
      <sz val="8"/>
      <color theme="1"/>
      <name val="Verdana"/>
      <family val="2"/>
    </font>
    <font>
      <sz val="10"/>
      <color theme="1"/>
      <name val="Verdana"/>
      <family val="2"/>
    </font>
    <font>
      <b/>
      <sz val="10"/>
      <color theme="1"/>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26">
    <xf numFmtId="0" fontId="0" fillId="0" borderId="0" xfId="0"/>
    <xf numFmtId="0" fontId="21" fillId="0" borderId="0" xfId="0" applyFont="1" applyAlignment="1">
      <alignment horizontal="center" vertical="center"/>
    </xf>
    <xf numFmtId="0" fontId="20" fillId="0" borderId="11" xfId="0" applyFont="1" applyBorder="1" applyAlignment="1">
      <alignment vertical="center" wrapText="1"/>
    </xf>
    <xf numFmtId="167" fontId="20" fillId="0" borderId="10" xfId="0" applyNumberFormat="1" applyFont="1" applyBorder="1" applyAlignment="1">
      <alignment horizontal="right" vertical="center"/>
    </xf>
    <xf numFmtId="167" fontId="20" fillId="0" borderId="11" xfId="0" applyNumberFormat="1" applyFont="1" applyBorder="1" applyAlignment="1">
      <alignment horizontal="right" vertical="center"/>
    </xf>
    <xf numFmtId="2" fontId="20" fillId="0" borderId="10" xfId="0" applyNumberFormat="1" applyFont="1" applyBorder="1" applyAlignment="1">
      <alignment horizontal="right" vertical="center"/>
    </xf>
    <xf numFmtId="2" fontId="20" fillId="0" borderId="11" xfId="0" applyNumberFormat="1" applyFont="1" applyBorder="1" applyAlignment="1">
      <alignment horizontal="right" vertical="center"/>
    </xf>
    <xf numFmtId="0" fontId="20" fillId="0" borderId="11" xfId="0" applyFont="1" applyBorder="1" applyAlignment="1">
      <alignment horizontal="center" vertical="center" wrapText="1"/>
    </xf>
    <xf numFmtId="0" fontId="21" fillId="0" borderId="0" xfId="0" applyFont="1" applyBorder="1" applyAlignment="1">
      <alignment horizontal="center" vertical="center"/>
    </xf>
    <xf numFmtId="0" fontId="0" fillId="0" borderId="13" xfId="0" applyBorder="1"/>
    <xf numFmtId="0" fontId="0" fillId="0" borderId="15" xfId="0" applyBorder="1"/>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0" xfId="0" applyFont="1" applyAlignment="1">
      <alignment wrapText="1"/>
    </xf>
    <xf numFmtId="167" fontId="21" fillId="0" borderId="11" xfId="0" applyNumberFormat="1" applyFont="1" applyBorder="1" applyAlignment="1">
      <alignment horizontal="center" vertical="center" wrapText="1"/>
    </xf>
    <xf numFmtId="0" fontId="20" fillId="0" borderId="11" xfId="42" applyFont="1" applyBorder="1" applyAlignment="1">
      <alignment horizontal="center" vertical="center" wrapText="1"/>
    </xf>
    <xf numFmtId="0" fontId="20" fillId="0" borderId="11" xfId="42" applyFont="1" applyFill="1" applyBorder="1" applyAlignment="1">
      <alignment horizontal="center" vertical="center" wrapText="1"/>
    </xf>
    <xf numFmtId="0" fontId="21" fillId="0" borderId="11" xfId="42" applyFont="1" applyBorder="1" applyAlignment="1">
      <alignment horizontal="center" vertical="center" wrapText="1"/>
    </xf>
    <xf numFmtId="0" fontId="21" fillId="0" borderId="11" xfId="42" applyFont="1" applyBorder="1" applyAlignment="1">
      <alignment vertical="center" wrapText="1"/>
    </xf>
    <xf numFmtId="0" fontId="21" fillId="0" borderId="0" xfId="42" applyFont="1" applyBorder="1" applyAlignment="1">
      <alignment vertical="center" wrapText="1"/>
    </xf>
    <xf numFmtId="0" fontId="21" fillId="0" borderId="0" xfId="42" applyFont="1" applyBorder="1" applyAlignment="1">
      <alignment horizontal="center" vertical="center"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6"/>
  <sheetViews>
    <sheetView tabSelected="1" view="pageLayout" zoomScaleNormal="100" workbookViewId="0"/>
  </sheetViews>
  <sheetFormatPr defaultRowHeight="15" x14ac:dyDescent="0.25"/>
  <cols>
    <col min="1" max="1" width="6.28515625" customWidth="1"/>
    <col min="2" max="2" width="6.28515625" hidden="1" customWidth="1"/>
    <col min="3" max="3" width="6.28515625" customWidth="1"/>
    <col min="4" max="4" width="12.140625" customWidth="1"/>
    <col min="5" max="5" width="64.7109375" customWidth="1"/>
    <col min="6" max="6" width="6.28515625" customWidth="1"/>
    <col min="8" max="8" width="42.140625" customWidth="1"/>
    <col min="9" max="9" width="1" customWidth="1"/>
    <col min="10" max="12" width="6.28515625" customWidth="1"/>
    <col min="13" max="13" width="1" customWidth="1"/>
  </cols>
  <sheetData>
    <row r="1" spans="2:13" ht="15.75" thickBot="1" x14ac:dyDescent="0.3">
      <c r="B1" s="1" t="s">
        <v>113</v>
      </c>
      <c r="C1" s="1" t="s">
        <v>114</v>
      </c>
      <c r="D1" s="1" t="s">
        <v>115</v>
      </c>
      <c r="E1" s="1" t="s">
        <v>116</v>
      </c>
      <c r="F1" s="1" t="s">
        <v>117</v>
      </c>
      <c r="I1" s="9"/>
      <c r="J1" s="8" t="s">
        <v>113</v>
      </c>
      <c r="K1" s="8" t="s">
        <v>114</v>
      </c>
      <c r="L1" s="8" t="s">
        <v>117</v>
      </c>
      <c r="M1" s="10"/>
    </row>
    <row r="2" spans="2:13" ht="39.75" thickTop="1" thickBot="1" x14ac:dyDescent="0.3">
      <c r="B2" s="5" t="str">
        <f t="shared" ref="B2:B33" si="0">IF(ISNUMBER(F1),F1,"")</f>
        <v/>
      </c>
      <c r="C2" s="3">
        <v>0</v>
      </c>
      <c r="D2" s="11" t="s">
        <v>105</v>
      </c>
      <c r="E2" s="12" t="s">
        <v>136</v>
      </c>
      <c r="F2" s="5"/>
      <c r="I2" s="9"/>
      <c r="J2" s="5" t="s">
        <v>155</v>
      </c>
      <c r="K2" s="3">
        <v>0</v>
      </c>
      <c r="L2" s="5" t="s">
        <v>155</v>
      </c>
      <c r="M2" s="10"/>
    </row>
    <row r="3" spans="2:13" ht="15.75" customHeight="1" thickTop="1" x14ac:dyDescent="0.25">
      <c r="B3" s="6" t="str">
        <f t="shared" si="0"/>
        <v/>
      </c>
      <c r="C3" s="4">
        <v>0</v>
      </c>
      <c r="D3" s="7" t="s">
        <v>106</v>
      </c>
      <c r="E3" s="2" t="s">
        <v>0</v>
      </c>
      <c r="F3" s="6">
        <f t="shared" ref="F3:F10" si="1">C4-C3</f>
        <v>2.17</v>
      </c>
      <c r="H3" s="23" t="s">
        <v>112</v>
      </c>
      <c r="I3" s="9"/>
      <c r="J3" s="6" t="s">
        <v>155</v>
      </c>
      <c r="K3" s="4">
        <v>0</v>
      </c>
      <c r="L3" s="6">
        <v>3.4922764800000001</v>
      </c>
      <c r="M3" s="10"/>
    </row>
    <row r="4" spans="2:13" x14ac:dyDescent="0.25">
      <c r="B4" s="6">
        <f t="shared" si="0"/>
        <v>2.17</v>
      </c>
      <c r="C4" s="4">
        <v>2.17</v>
      </c>
      <c r="D4" s="7" t="s">
        <v>107</v>
      </c>
      <c r="E4" s="2" t="s">
        <v>1</v>
      </c>
      <c r="F4" s="6">
        <f t="shared" si="1"/>
        <v>1.3000000000000003</v>
      </c>
      <c r="H4" s="24"/>
      <c r="I4" s="9"/>
      <c r="J4" s="6">
        <v>3.4922764800000001</v>
      </c>
      <c r="K4" s="4">
        <v>3.4922764800000001</v>
      </c>
      <c r="L4" s="6">
        <v>2.0921472000000008</v>
      </c>
      <c r="M4" s="10"/>
    </row>
    <row r="5" spans="2:13" x14ac:dyDescent="0.25">
      <c r="B5" s="6">
        <f t="shared" si="0"/>
        <v>1.3000000000000003</v>
      </c>
      <c r="C5" s="4">
        <v>3.47</v>
      </c>
      <c r="D5" s="7" t="s">
        <v>107</v>
      </c>
      <c r="E5" s="2" t="s">
        <v>2</v>
      </c>
      <c r="F5" s="6">
        <f t="shared" si="1"/>
        <v>2.4099999999999997</v>
      </c>
      <c r="H5" s="24"/>
      <c r="I5" s="9"/>
      <c r="J5" s="6">
        <v>2.0921472000000008</v>
      </c>
      <c r="K5" s="4">
        <v>5.5844236800000004</v>
      </c>
      <c r="L5" s="6">
        <v>3.8785190399999996</v>
      </c>
      <c r="M5" s="10"/>
    </row>
    <row r="6" spans="2:13" x14ac:dyDescent="0.25">
      <c r="B6" s="6">
        <f t="shared" si="0"/>
        <v>2.4099999999999997</v>
      </c>
      <c r="C6" s="4">
        <v>5.88</v>
      </c>
      <c r="D6" s="7" t="s">
        <v>120</v>
      </c>
      <c r="E6" s="2" t="s">
        <v>121</v>
      </c>
      <c r="F6" s="6">
        <f t="shared" si="1"/>
        <v>0.70000000000000018</v>
      </c>
      <c r="H6" s="24"/>
      <c r="I6" s="9"/>
      <c r="J6" s="6">
        <v>3.8785190399999996</v>
      </c>
      <c r="K6" s="4">
        <v>9.4629427200000009</v>
      </c>
      <c r="L6" s="6">
        <v>1.1265408000000003</v>
      </c>
      <c r="M6" s="10"/>
    </row>
    <row r="7" spans="2:13" ht="25.5" x14ac:dyDescent="0.25">
      <c r="B7" s="6">
        <f t="shared" si="0"/>
        <v>0.70000000000000018</v>
      </c>
      <c r="C7" s="4">
        <v>6.58</v>
      </c>
      <c r="D7" s="7" t="s">
        <v>108</v>
      </c>
      <c r="E7" s="2" t="s">
        <v>3</v>
      </c>
      <c r="F7" s="6">
        <f t="shared" si="1"/>
        <v>0.71999999999999975</v>
      </c>
      <c r="H7" s="24"/>
      <c r="I7" s="9"/>
      <c r="J7" s="6">
        <v>1.1265408000000003</v>
      </c>
      <c r="K7" s="4">
        <v>10.589483520000002</v>
      </c>
      <c r="L7" s="6">
        <v>1.1587276799999997</v>
      </c>
      <c r="M7" s="10"/>
    </row>
    <row r="8" spans="2:13" x14ac:dyDescent="0.25">
      <c r="B8" s="6">
        <f t="shared" si="0"/>
        <v>0.71999999999999975</v>
      </c>
      <c r="C8" s="4">
        <v>7.3</v>
      </c>
      <c r="D8" s="7" t="s">
        <v>108</v>
      </c>
      <c r="E8" s="2" t="s">
        <v>4</v>
      </c>
      <c r="F8" s="6">
        <f t="shared" si="1"/>
        <v>1.2399999999999993</v>
      </c>
      <c r="H8" s="24"/>
      <c r="I8" s="9"/>
      <c r="J8" s="6">
        <v>1.1587276799999997</v>
      </c>
      <c r="K8" s="4">
        <v>11.7482112</v>
      </c>
      <c r="L8" s="6">
        <v>1.9955865599999991</v>
      </c>
      <c r="M8" s="10"/>
    </row>
    <row r="9" spans="2:13" x14ac:dyDescent="0.25">
      <c r="B9" s="6">
        <f t="shared" si="0"/>
        <v>1.2399999999999993</v>
      </c>
      <c r="C9" s="4">
        <v>8.5399999999999991</v>
      </c>
      <c r="D9" s="7" t="s">
        <v>122</v>
      </c>
      <c r="E9" s="2" t="s">
        <v>123</v>
      </c>
      <c r="F9" s="6">
        <f t="shared" si="1"/>
        <v>1.3800000000000008</v>
      </c>
      <c r="H9" s="24"/>
      <c r="I9" s="9"/>
      <c r="J9" s="6">
        <v>1.9955865599999991</v>
      </c>
      <c r="K9" s="4">
        <v>13.74379776</v>
      </c>
      <c r="L9" s="6">
        <v>2.2208947200000013</v>
      </c>
      <c r="M9" s="10"/>
    </row>
    <row r="10" spans="2:13" x14ac:dyDescent="0.25">
      <c r="B10" s="6">
        <f t="shared" si="0"/>
        <v>1.3800000000000008</v>
      </c>
      <c r="C10" s="4">
        <v>9.92</v>
      </c>
      <c r="D10" s="7" t="s">
        <v>122</v>
      </c>
      <c r="E10" s="2" t="s">
        <v>124</v>
      </c>
      <c r="F10" s="6">
        <f t="shared" si="1"/>
        <v>2.4499999999999993</v>
      </c>
      <c r="H10" s="24"/>
      <c r="I10" s="9"/>
      <c r="J10" s="6">
        <v>2.2208947200000013</v>
      </c>
      <c r="K10" s="4">
        <v>15.96469248</v>
      </c>
      <c r="L10" s="6">
        <v>3.9428927999999992</v>
      </c>
      <c r="M10" s="10"/>
    </row>
    <row r="11" spans="2:13" ht="25.5" x14ac:dyDescent="0.25">
      <c r="B11" s="6">
        <f t="shared" si="0"/>
        <v>2.4499999999999993</v>
      </c>
      <c r="C11" s="4">
        <v>12.37</v>
      </c>
      <c r="D11" s="13" t="s">
        <v>109</v>
      </c>
      <c r="E11" s="14" t="s">
        <v>5</v>
      </c>
      <c r="F11" s="6"/>
      <c r="H11" s="24"/>
      <c r="I11" s="9"/>
      <c r="J11" s="6">
        <v>3.9428927999999992</v>
      </c>
      <c r="K11" s="4">
        <v>19.907585279999999</v>
      </c>
      <c r="L11" s="6" t="s">
        <v>155</v>
      </c>
      <c r="M11" s="10"/>
    </row>
    <row r="12" spans="2:13" x14ac:dyDescent="0.25">
      <c r="B12" s="6" t="str">
        <f t="shared" si="0"/>
        <v/>
      </c>
      <c r="C12" s="4">
        <v>12.37</v>
      </c>
      <c r="D12" s="7" t="s">
        <v>106</v>
      </c>
      <c r="E12" s="2" t="s">
        <v>6</v>
      </c>
      <c r="F12" s="6">
        <f t="shared" ref="F12:F19" si="2">C13-C12</f>
        <v>0.22000000000000064</v>
      </c>
      <c r="H12" s="24"/>
      <c r="I12" s="9"/>
      <c r="J12" s="6" t="s">
        <v>155</v>
      </c>
      <c r="K12" s="4">
        <v>19.907585279999999</v>
      </c>
      <c r="L12" s="6">
        <v>0.35405568000000104</v>
      </c>
      <c r="M12" s="10"/>
    </row>
    <row r="13" spans="2:13" x14ac:dyDescent="0.25">
      <c r="B13" s="6">
        <f t="shared" si="0"/>
        <v>0.22000000000000064</v>
      </c>
      <c r="C13" s="4">
        <v>12.59</v>
      </c>
      <c r="D13" s="7" t="s">
        <v>122</v>
      </c>
      <c r="E13" s="2" t="s">
        <v>125</v>
      </c>
      <c r="F13" s="6">
        <f t="shared" si="2"/>
        <v>22.169999999999998</v>
      </c>
      <c r="H13" s="24"/>
      <c r="I13" s="9"/>
      <c r="J13" s="6">
        <v>0.35405568000000104</v>
      </c>
      <c r="K13" s="4">
        <v>20.261640960000001</v>
      </c>
      <c r="L13" s="6">
        <v>35.679156479999996</v>
      </c>
      <c r="M13" s="10"/>
    </row>
    <row r="14" spans="2:13" ht="38.25" x14ac:dyDescent="0.25">
      <c r="B14" s="6">
        <f t="shared" si="0"/>
        <v>22.169999999999998</v>
      </c>
      <c r="C14" s="4">
        <v>34.76</v>
      </c>
      <c r="D14" s="7" t="s">
        <v>108</v>
      </c>
      <c r="E14" s="2" t="s">
        <v>7</v>
      </c>
      <c r="F14" s="6">
        <f t="shared" si="2"/>
        <v>0.19000000000000483</v>
      </c>
      <c r="H14" s="24"/>
      <c r="I14" s="9"/>
      <c r="J14" s="6">
        <v>35.679156479999996</v>
      </c>
      <c r="K14" s="4">
        <v>55.940797439999997</v>
      </c>
      <c r="L14" s="6">
        <v>0.30577536000000782</v>
      </c>
      <c r="M14" s="10"/>
    </row>
    <row r="15" spans="2:13" ht="25.5" x14ac:dyDescent="0.25">
      <c r="B15" s="6">
        <f t="shared" si="0"/>
        <v>0.19000000000000483</v>
      </c>
      <c r="C15" s="4">
        <v>34.950000000000003</v>
      </c>
      <c r="D15" s="7" t="s">
        <v>107</v>
      </c>
      <c r="E15" s="2" t="s">
        <v>8</v>
      </c>
      <c r="F15" s="6">
        <f t="shared" si="2"/>
        <v>21.849999999999994</v>
      </c>
      <c r="H15" s="24"/>
      <c r="I15" s="9"/>
      <c r="J15" s="6">
        <v>0.30577536000000782</v>
      </c>
      <c r="K15" s="4">
        <v>56.24657280000001</v>
      </c>
      <c r="L15" s="6">
        <v>35.164166399999992</v>
      </c>
      <c r="M15" s="10"/>
    </row>
    <row r="16" spans="2:13" x14ac:dyDescent="0.25">
      <c r="B16" s="6">
        <f t="shared" si="0"/>
        <v>21.849999999999994</v>
      </c>
      <c r="C16" s="4">
        <v>56.8</v>
      </c>
      <c r="D16" s="7" t="s">
        <v>108</v>
      </c>
      <c r="E16" s="2" t="s">
        <v>9</v>
      </c>
      <c r="F16" s="6">
        <f t="shared" si="2"/>
        <v>2.220000000000006</v>
      </c>
      <c r="H16" s="24"/>
      <c r="I16" s="9"/>
      <c r="J16" s="6">
        <v>35.164166399999992</v>
      </c>
      <c r="K16" s="4">
        <v>91.410739199999995</v>
      </c>
      <c r="L16" s="6">
        <v>3.5727436800000096</v>
      </c>
      <c r="M16" s="10"/>
    </row>
    <row r="17" spans="2:13" x14ac:dyDescent="0.25">
      <c r="B17" s="6">
        <f t="shared" si="0"/>
        <v>2.220000000000006</v>
      </c>
      <c r="C17" s="4">
        <v>59.02</v>
      </c>
      <c r="D17" s="7" t="s">
        <v>120</v>
      </c>
      <c r="E17" s="2" t="s">
        <v>126</v>
      </c>
      <c r="F17" s="6">
        <f t="shared" si="2"/>
        <v>2.5899999999999963</v>
      </c>
      <c r="H17" s="24"/>
      <c r="I17" s="9"/>
      <c r="J17" s="6">
        <v>3.5727436800000096</v>
      </c>
      <c r="K17" s="4">
        <v>94.983482880000011</v>
      </c>
      <c r="L17" s="6">
        <v>4.1682009599999947</v>
      </c>
      <c r="M17" s="10"/>
    </row>
    <row r="18" spans="2:13" x14ac:dyDescent="0.25">
      <c r="B18" s="6">
        <f t="shared" si="0"/>
        <v>2.5899999999999963</v>
      </c>
      <c r="C18" s="4">
        <v>61.61</v>
      </c>
      <c r="D18" s="7" t="s">
        <v>107</v>
      </c>
      <c r="E18" s="2" t="s">
        <v>10</v>
      </c>
      <c r="F18" s="6">
        <f t="shared" si="2"/>
        <v>1.3100000000000023</v>
      </c>
      <c r="H18" s="24"/>
      <c r="I18" s="9"/>
      <c r="J18" s="6">
        <v>4.1682009599999947</v>
      </c>
      <c r="K18" s="4">
        <v>99.151683840000004</v>
      </c>
      <c r="L18" s="6">
        <v>2.108240640000004</v>
      </c>
      <c r="M18" s="10"/>
    </row>
    <row r="19" spans="2:13" x14ac:dyDescent="0.25">
      <c r="B19" s="6">
        <f t="shared" si="0"/>
        <v>1.3100000000000023</v>
      </c>
      <c r="C19" s="4">
        <v>62.92</v>
      </c>
      <c r="D19" s="7" t="s">
        <v>108</v>
      </c>
      <c r="E19" s="2" t="s">
        <v>11</v>
      </c>
      <c r="F19" s="6">
        <f t="shared" si="2"/>
        <v>3.7399999999999949</v>
      </c>
      <c r="H19" s="24"/>
      <c r="I19" s="9"/>
      <c r="J19" s="6">
        <v>2.108240640000004</v>
      </c>
      <c r="K19" s="4">
        <v>101.25992448000001</v>
      </c>
      <c r="L19" s="6">
        <v>6.0189465599999918</v>
      </c>
      <c r="M19" s="10"/>
    </row>
    <row r="20" spans="2:13" ht="51.75" thickBot="1" x14ac:dyDescent="0.3">
      <c r="B20" s="6">
        <f t="shared" si="0"/>
        <v>3.7399999999999949</v>
      </c>
      <c r="C20" s="4">
        <v>66.66</v>
      </c>
      <c r="D20" s="13" t="s">
        <v>109</v>
      </c>
      <c r="E20" s="14" t="s">
        <v>137</v>
      </c>
      <c r="F20" s="6"/>
      <c r="H20" s="25"/>
      <c r="I20" s="9"/>
      <c r="J20" s="6">
        <v>6.0189465599999918</v>
      </c>
      <c r="K20" s="4">
        <v>107.27887104</v>
      </c>
      <c r="L20" s="6" t="s">
        <v>155</v>
      </c>
      <c r="M20" s="10"/>
    </row>
    <row r="21" spans="2:13" ht="15.75" thickTop="1" x14ac:dyDescent="0.25">
      <c r="B21" s="6" t="str">
        <f t="shared" si="0"/>
        <v/>
      </c>
      <c r="C21" s="4">
        <v>66.66</v>
      </c>
      <c r="D21" s="7" t="s">
        <v>106</v>
      </c>
      <c r="E21" s="2" t="s">
        <v>127</v>
      </c>
      <c r="F21" s="6">
        <f t="shared" ref="F21:F28" si="3">C22-C21</f>
        <v>5.0400000000000063</v>
      </c>
      <c r="I21" s="9"/>
      <c r="J21" s="6" t="s">
        <v>155</v>
      </c>
      <c r="K21" s="4">
        <v>107.27887104</v>
      </c>
      <c r="L21" s="6">
        <v>8.1110937600000099</v>
      </c>
      <c r="M21" s="10"/>
    </row>
    <row r="22" spans="2:13" x14ac:dyDescent="0.25">
      <c r="B22" s="6">
        <f t="shared" si="0"/>
        <v>5.0400000000000063</v>
      </c>
      <c r="C22" s="4">
        <v>71.7</v>
      </c>
      <c r="D22" s="7" t="s">
        <v>107</v>
      </c>
      <c r="E22" s="2" t="s">
        <v>12</v>
      </c>
      <c r="F22" s="6">
        <f t="shared" si="3"/>
        <v>1.6899999999999977</v>
      </c>
      <c r="I22" s="9"/>
      <c r="J22" s="6">
        <v>8.1110937600000099</v>
      </c>
      <c r="K22" s="4">
        <v>115.38996480000002</v>
      </c>
      <c r="L22" s="6">
        <v>2.7197913599999963</v>
      </c>
      <c r="M22" s="10"/>
    </row>
    <row r="23" spans="2:13" x14ac:dyDescent="0.25">
      <c r="B23" s="6">
        <f t="shared" si="0"/>
        <v>1.6899999999999977</v>
      </c>
      <c r="C23" s="4">
        <v>73.39</v>
      </c>
      <c r="D23" s="7" t="s">
        <v>108</v>
      </c>
      <c r="E23" s="2" t="s">
        <v>13</v>
      </c>
      <c r="F23" s="6">
        <f t="shared" si="3"/>
        <v>2.6200000000000045</v>
      </c>
      <c r="I23" s="9"/>
      <c r="J23" s="6">
        <v>2.7197913599999963</v>
      </c>
      <c r="K23" s="4">
        <v>118.10975616</v>
      </c>
      <c r="L23" s="6">
        <v>4.216481280000008</v>
      </c>
      <c r="M23" s="10"/>
    </row>
    <row r="24" spans="2:13" x14ac:dyDescent="0.25">
      <c r="B24" s="6">
        <f t="shared" si="0"/>
        <v>2.6200000000000045</v>
      </c>
      <c r="C24" s="4">
        <v>76.010000000000005</v>
      </c>
      <c r="D24" s="7" t="s">
        <v>107</v>
      </c>
      <c r="E24" s="2" t="s">
        <v>14</v>
      </c>
      <c r="F24" s="6">
        <f t="shared" si="3"/>
        <v>3.6199999999999903</v>
      </c>
      <c r="I24" s="9"/>
      <c r="J24" s="6">
        <v>4.216481280000008</v>
      </c>
      <c r="K24" s="4">
        <v>122.32623744000001</v>
      </c>
      <c r="L24" s="6">
        <v>5.825825279999985</v>
      </c>
      <c r="M24" s="10"/>
    </row>
    <row r="25" spans="2:13" x14ac:dyDescent="0.25">
      <c r="B25" s="6">
        <f t="shared" si="0"/>
        <v>3.6199999999999903</v>
      </c>
      <c r="C25" s="4">
        <v>79.63</v>
      </c>
      <c r="D25" s="7" t="s">
        <v>107</v>
      </c>
      <c r="E25" s="2" t="s">
        <v>15</v>
      </c>
      <c r="F25" s="6">
        <f t="shared" si="3"/>
        <v>3.0700000000000074</v>
      </c>
      <c r="I25" s="9"/>
      <c r="J25" s="6">
        <v>5.825825279999985</v>
      </c>
      <c r="K25" s="4">
        <v>128.15206272</v>
      </c>
      <c r="L25" s="6">
        <v>4.9406860800000123</v>
      </c>
      <c r="M25" s="10"/>
    </row>
    <row r="26" spans="2:13" ht="25.5" x14ac:dyDescent="0.25">
      <c r="B26" s="6">
        <f t="shared" si="0"/>
        <v>3.0700000000000074</v>
      </c>
      <c r="C26" s="4">
        <v>82.7</v>
      </c>
      <c r="D26" s="7" t="s">
        <v>106</v>
      </c>
      <c r="E26" s="2" t="s">
        <v>16</v>
      </c>
      <c r="F26" s="6">
        <f t="shared" si="3"/>
        <v>0.28000000000000114</v>
      </c>
      <c r="I26" s="9"/>
      <c r="J26" s="6">
        <v>4.9406860800000123</v>
      </c>
      <c r="K26" s="4">
        <v>133.09274880000001</v>
      </c>
      <c r="L26" s="6">
        <v>0.45061632000000185</v>
      </c>
      <c r="M26" s="10"/>
    </row>
    <row r="27" spans="2:13" x14ac:dyDescent="0.25">
      <c r="B27" s="6">
        <f t="shared" si="0"/>
        <v>0.28000000000000114</v>
      </c>
      <c r="C27" s="4">
        <v>82.98</v>
      </c>
      <c r="D27" s="7" t="s">
        <v>107</v>
      </c>
      <c r="E27" s="2" t="s">
        <v>17</v>
      </c>
      <c r="F27" s="6">
        <f t="shared" si="3"/>
        <v>10.759999999999991</v>
      </c>
      <c r="I27" s="9"/>
      <c r="J27" s="6">
        <v>0.45061632000000185</v>
      </c>
      <c r="K27" s="4">
        <v>133.54336512</v>
      </c>
      <c r="L27" s="6">
        <v>17.316541439999988</v>
      </c>
      <c r="M27" s="10"/>
    </row>
    <row r="28" spans="2:13" x14ac:dyDescent="0.25">
      <c r="B28" s="6">
        <f t="shared" si="0"/>
        <v>10.759999999999991</v>
      </c>
      <c r="C28" s="4">
        <v>93.74</v>
      </c>
      <c r="D28" s="7" t="s">
        <v>110</v>
      </c>
      <c r="E28" s="2" t="s">
        <v>18</v>
      </c>
      <c r="F28" s="6">
        <f t="shared" si="3"/>
        <v>5.25</v>
      </c>
      <c r="I28" s="9"/>
      <c r="J28" s="6">
        <v>17.316541439999988</v>
      </c>
      <c r="K28" s="4">
        <v>150.85990656000001</v>
      </c>
      <c r="L28" s="6">
        <v>8.4490560000000006</v>
      </c>
      <c r="M28" s="10"/>
    </row>
    <row r="29" spans="2:13" ht="25.5" x14ac:dyDescent="0.25">
      <c r="B29" s="6">
        <f t="shared" si="0"/>
        <v>5.25</v>
      </c>
      <c r="C29" s="4">
        <v>98.99</v>
      </c>
      <c r="D29" s="13" t="s">
        <v>109</v>
      </c>
      <c r="E29" s="14" t="s">
        <v>19</v>
      </c>
      <c r="F29" s="6"/>
      <c r="I29" s="9"/>
      <c r="J29" s="6">
        <v>8.4490560000000006</v>
      </c>
      <c r="K29" s="4">
        <v>159.30896256</v>
      </c>
      <c r="L29" s="6" t="s">
        <v>155</v>
      </c>
      <c r="M29" s="10"/>
    </row>
    <row r="30" spans="2:13" x14ac:dyDescent="0.25">
      <c r="B30" s="6" t="str">
        <f t="shared" si="0"/>
        <v/>
      </c>
      <c r="C30" s="4">
        <v>98.99</v>
      </c>
      <c r="D30" s="7" t="s">
        <v>107</v>
      </c>
      <c r="E30" s="2" t="s">
        <v>20</v>
      </c>
      <c r="F30" s="6">
        <f>C31-C30</f>
        <v>5.8200000000000074</v>
      </c>
      <c r="I30" s="9"/>
      <c r="J30" s="6" t="s">
        <v>155</v>
      </c>
      <c r="K30" s="4">
        <v>159.30896256</v>
      </c>
      <c r="L30" s="6">
        <v>9.3663820800000117</v>
      </c>
      <c r="M30" s="10"/>
    </row>
    <row r="31" spans="2:13" ht="25.5" x14ac:dyDescent="0.25">
      <c r="B31" s="6">
        <f t="shared" si="0"/>
        <v>5.8200000000000074</v>
      </c>
      <c r="C31" s="4">
        <v>104.81</v>
      </c>
      <c r="D31" s="7" t="s">
        <v>108</v>
      </c>
      <c r="E31" s="2" t="s">
        <v>145</v>
      </c>
      <c r="F31" s="6">
        <f>C32-C31</f>
        <v>4.4200000000000017</v>
      </c>
      <c r="I31" s="9"/>
      <c r="J31" s="6">
        <v>9.3663820800000117</v>
      </c>
      <c r="K31" s="4">
        <v>168.67534464000002</v>
      </c>
      <c r="L31" s="6">
        <v>7.113300480000003</v>
      </c>
      <c r="M31" s="10"/>
    </row>
    <row r="32" spans="2:13" x14ac:dyDescent="0.25">
      <c r="B32" s="6">
        <f t="shared" si="0"/>
        <v>4.4200000000000017</v>
      </c>
      <c r="C32" s="4">
        <v>109.23</v>
      </c>
      <c r="D32" s="7" t="s">
        <v>107</v>
      </c>
      <c r="E32" s="2" t="s">
        <v>9</v>
      </c>
      <c r="F32" s="6">
        <f>C33-C32</f>
        <v>11.310000000000002</v>
      </c>
      <c r="I32" s="9"/>
      <c r="J32" s="6">
        <v>7.113300480000003</v>
      </c>
      <c r="K32" s="4">
        <v>175.78864512000001</v>
      </c>
      <c r="L32" s="6">
        <v>18.201680640000006</v>
      </c>
      <c r="M32" s="10"/>
    </row>
    <row r="33" spans="2:13" ht="51" x14ac:dyDescent="0.25">
      <c r="B33" s="6">
        <f t="shared" si="0"/>
        <v>11.310000000000002</v>
      </c>
      <c r="C33" s="4">
        <v>120.54</v>
      </c>
      <c r="D33" s="13" t="s">
        <v>109</v>
      </c>
      <c r="E33" s="14" t="s">
        <v>138</v>
      </c>
      <c r="F33" s="6"/>
      <c r="I33" s="9"/>
      <c r="J33" s="6">
        <v>18.201680640000006</v>
      </c>
      <c r="K33" s="4">
        <v>193.99032576000002</v>
      </c>
      <c r="L33" s="6" t="s">
        <v>155</v>
      </c>
      <c r="M33" s="10"/>
    </row>
    <row r="34" spans="2:13" x14ac:dyDescent="0.25">
      <c r="B34" s="6" t="str">
        <f t="shared" ref="B34:B65" si="4">IF(ISNUMBER(F33),F33,"")</f>
        <v/>
      </c>
      <c r="C34" s="4">
        <v>120.54</v>
      </c>
      <c r="D34" s="7" t="s">
        <v>106</v>
      </c>
      <c r="E34" s="2" t="s">
        <v>128</v>
      </c>
      <c r="F34" s="6">
        <f t="shared" ref="F34:F41" si="5">C35-C34</f>
        <v>0.65999999999999659</v>
      </c>
      <c r="I34" s="9"/>
      <c r="J34" s="6" t="s">
        <v>155</v>
      </c>
      <c r="K34" s="4">
        <v>193.99032576000002</v>
      </c>
      <c r="L34" s="6">
        <v>1.0621670399999945</v>
      </c>
      <c r="M34" s="10"/>
    </row>
    <row r="35" spans="2:13" x14ac:dyDescent="0.25">
      <c r="B35" s="6">
        <f t="shared" si="4"/>
        <v>0.65999999999999659</v>
      </c>
      <c r="C35" s="4">
        <v>121.2</v>
      </c>
      <c r="D35" s="7" t="s">
        <v>107</v>
      </c>
      <c r="E35" s="2" t="s">
        <v>21</v>
      </c>
      <c r="F35" s="6">
        <f t="shared" si="5"/>
        <v>1.4399999999999977</v>
      </c>
      <c r="I35" s="9"/>
      <c r="J35" s="6">
        <v>1.0621670399999945</v>
      </c>
      <c r="K35" s="4">
        <v>195.05249280000001</v>
      </c>
      <c r="L35" s="6">
        <v>2.3174553599999963</v>
      </c>
      <c r="M35" s="10"/>
    </row>
    <row r="36" spans="2:13" x14ac:dyDescent="0.25">
      <c r="B36" s="6">
        <f t="shared" si="4"/>
        <v>1.4399999999999977</v>
      </c>
      <c r="C36" s="4">
        <v>122.64</v>
      </c>
      <c r="D36" s="7" t="s">
        <v>108</v>
      </c>
      <c r="E36" s="2" t="s">
        <v>22</v>
      </c>
      <c r="F36" s="6">
        <f t="shared" si="5"/>
        <v>3.9200000000000017</v>
      </c>
      <c r="I36" s="9"/>
      <c r="J36" s="6">
        <v>2.3174553599999963</v>
      </c>
      <c r="K36" s="4">
        <v>197.36994816000001</v>
      </c>
      <c r="L36" s="6">
        <v>6.308628480000003</v>
      </c>
      <c r="M36" s="10"/>
    </row>
    <row r="37" spans="2:13" x14ac:dyDescent="0.25">
      <c r="B37" s="6">
        <f t="shared" si="4"/>
        <v>3.9200000000000017</v>
      </c>
      <c r="C37" s="4">
        <v>126.56</v>
      </c>
      <c r="D37" s="7" t="s">
        <v>107</v>
      </c>
      <c r="E37" s="2" t="s">
        <v>23</v>
      </c>
      <c r="F37" s="6">
        <f t="shared" si="5"/>
        <v>1.789999999999992</v>
      </c>
      <c r="I37" s="9"/>
      <c r="J37" s="6">
        <v>6.308628480000003</v>
      </c>
      <c r="K37" s="4">
        <v>203.67857664000002</v>
      </c>
      <c r="L37" s="6">
        <v>2.8807257599999874</v>
      </c>
      <c r="M37" s="10"/>
    </row>
    <row r="38" spans="2:13" ht="25.5" x14ac:dyDescent="0.25">
      <c r="B38" s="6">
        <f t="shared" si="4"/>
        <v>1.789999999999992</v>
      </c>
      <c r="C38" s="4">
        <v>128.35</v>
      </c>
      <c r="D38" s="7" t="s">
        <v>106</v>
      </c>
      <c r="E38" s="2" t="s">
        <v>146</v>
      </c>
      <c r="F38" s="6">
        <f t="shared" si="5"/>
        <v>8.6599999999999966</v>
      </c>
      <c r="I38" s="9"/>
      <c r="J38" s="6">
        <v>2.8807257599999874</v>
      </c>
      <c r="K38" s="4">
        <v>206.55930240000001</v>
      </c>
      <c r="L38" s="6">
        <v>13.936919039999996</v>
      </c>
      <c r="M38" s="10"/>
    </row>
    <row r="39" spans="2:13" x14ac:dyDescent="0.25">
      <c r="B39" s="6">
        <f t="shared" si="4"/>
        <v>8.6599999999999966</v>
      </c>
      <c r="C39" s="4">
        <v>137.01</v>
      </c>
      <c r="D39" s="7" t="s">
        <v>106</v>
      </c>
      <c r="E39" s="2" t="s">
        <v>24</v>
      </c>
      <c r="F39" s="6">
        <f t="shared" si="5"/>
        <v>10.900000000000006</v>
      </c>
      <c r="I39" s="9"/>
      <c r="J39" s="6">
        <v>13.936919039999996</v>
      </c>
      <c r="K39" s="4">
        <v>220.49622144</v>
      </c>
      <c r="L39" s="6">
        <v>17.54184960000001</v>
      </c>
      <c r="M39" s="10"/>
    </row>
    <row r="40" spans="2:13" x14ac:dyDescent="0.25">
      <c r="B40" s="6">
        <f t="shared" si="4"/>
        <v>10.900000000000006</v>
      </c>
      <c r="C40" s="4">
        <v>147.91</v>
      </c>
      <c r="D40" s="7" t="s">
        <v>106</v>
      </c>
      <c r="E40" s="2" t="s">
        <v>25</v>
      </c>
      <c r="F40" s="6">
        <f t="shared" si="5"/>
        <v>4.2000000000000171</v>
      </c>
      <c r="I40" s="9"/>
      <c r="J40" s="6">
        <v>17.54184960000001</v>
      </c>
      <c r="K40" s="4">
        <v>238.03807104000001</v>
      </c>
      <c r="L40" s="6">
        <v>6.7592448000000278</v>
      </c>
      <c r="M40" s="10"/>
    </row>
    <row r="41" spans="2:13" x14ac:dyDescent="0.25">
      <c r="B41" s="6">
        <f t="shared" si="4"/>
        <v>4.2000000000000171</v>
      </c>
      <c r="C41" s="4">
        <v>152.11000000000001</v>
      </c>
      <c r="D41" s="7" t="s">
        <v>108</v>
      </c>
      <c r="E41" s="2" t="s">
        <v>26</v>
      </c>
      <c r="F41" s="6">
        <f t="shared" si="5"/>
        <v>7.7199999999999989</v>
      </c>
      <c r="I41" s="9"/>
      <c r="J41" s="6">
        <v>6.7592448000000278</v>
      </c>
      <c r="K41" s="4">
        <v>244.79731584000004</v>
      </c>
      <c r="L41" s="6">
        <v>12.424135679999999</v>
      </c>
      <c r="M41" s="10"/>
    </row>
    <row r="42" spans="2:13" ht="51" x14ac:dyDescent="0.25">
      <c r="B42" s="6">
        <f t="shared" si="4"/>
        <v>7.7199999999999989</v>
      </c>
      <c r="C42" s="4">
        <v>159.83000000000001</v>
      </c>
      <c r="D42" s="13" t="s">
        <v>109</v>
      </c>
      <c r="E42" s="14" t="s">
        <v>139</v>
      </c>
      <c r="F42" s="6"/>
      <c r="I42" s="9"/>
      <c r="J42" s="6">
        <v>12.424135679999999</v>
      </c>
      <c r="K42" s="4">
        <v>257.22145152000002</v>
      </c>
      <c r="L42" s="6" t="s">
        <v>155</v>
      </c>
      <c r="M42" s="10"/>
    </row>
    <row r="43" spans="2:13" x14ac:dyDescent="0.25">
      <c r="B43" s="6" t="str">
        <f t="shared" si="4"/>
        <v/>
      </c>
      <c r="C43" s="4">
        <v>159.83000000000001</v>
      </c>
      <c r="D43" s="7" t="s">
        <v>106</v>
      </c>
      <c r="E43" s="2" t="s">
        <v>129</v>
      </c>
      <c r="F43" s="6">
        <f t="shared" ref="F43:F51" si="6">C44-C43</f>
        <v>17.119999999999976</v>
      </c>
      <c r="I43" s="9"/>
      <c r="J43" s="6" t="s">
        <v>155</v>
      </c>
      <c r="K43" s="4">
        <v>257.22145152000002</v>
      </c>
      <c r="L43" s="6">
        <v>27.551969279999962</v>
      </c>
      <c r="M43" s="10"/>
    </row>
    <row r="44" spans="2:13" x14ac:dyDescent="0.25">
      <c r="B44" s="6">
        <f t="shared" si="4"/>
        <v>17.119999999999976</v>
      </c>
      <c r="C44" s="4">
        <v>176.95</v>
      </c>
      <c r="D44" s="7" t="s">
        <v>107</v>
      </c>
      <c r="E44" s="2" t="s">
        <v>27</v>
      </c>
      <c r="F44" s="6">
        <f t="shared" si="6"/>
        <v>8.4500000000000171</v>
      </c>
      <c r="I44" s="9"/>
      <c r="J44" s="6">
        <v>27.551969279999962</v>
      </c>
      <c r="K44" s="4">
        <v>284.7734208</v>
      </c>
      <c r="L44" s="6">
        <v>13.598956800000028</v>
      </c>
      <c r="M44" s="10"/>
    </row>
    <row r="45" spans="2:13" ht="25.5" x14ac:dyDescent="0.25">
      <c r="B45" s="6">
        <f t="shared" si="4"/>
        <v>8.4500000000000171</v>
      </c>
      <c r="C45" s="4">
        <v>185.4</v>
      </c>
      <c r="D45" s="13" t="s">
        <v>109</v>
      </c>
      <c r="E45" s="14" t="s">
        <v>28</v>
      </c>
      <c r="F45" s="6">
        <f t="shared" si="6"/>
        <v>9.9999999999909051E-3</v>
      </c>
      <c r="I45" s="9"/>
      <c r="J45" s="6">
        <v>13.598956800000028</v>
      </c>
      <c r="K45" s="4">
        <v>298.37237760000005</v>
      </c>
      <c r="L45" s="6">
        <v>1.6093439999985363E-2</v>
      </c>
      <c r="M45" s="10"/>
    </row>
    <row r="46" spans="2:13" x14ac:dyDescent="0.25">
      <c r="B46" s="6">
        <f t="shared" si="4"/>
        <v>9.9999999999909051E-3</v>
      </c>
      <c r="C46" s="4">
        <v>185.41</v>
      </c>
      <c r="D46" s="7" t="s">
        <v>107</v>
      </c>
      <c r="E46" s="2" t="s">
        <v>29</v>
      </c>
      <c r="F46" s="6">
        <f t="shared" si="6"/>
        <v>1.5300000000000011</v>
      </c>
      <c r="I46" s="9"/>
      <c r="J46" s="6">
        <v>1.6093439999985363E-2</v>
      </c>
      <c r="K46" s="4">
        <v>298.38847104000001</v>
      </c>
      <c r="L46" s="6">
        <v>2.4622963200000019</v>
      </c>
      <c r="M46" s="10"/>
    </row>
    <row r="47" spans="2:13" x14ac:dyDescent="0.25">
      <c r="B47" s="6">
        <f t="shared" si="4"/>
        <v>1.5300000000000011</v>
      </c>
      <c r="C47" s="4">
        <v>186.94</v>
      </c>
      <c r="D47" s="7" t="s">
        <v>106</v>
      </c>
      <c r="E47" s="2" t="s">
        <v>130</v>
      </c>
      <c r="F47" s="6">
        <f t="shared" si="6"/>
        <v>2.3300000000000125</v>
      </c>
      <c r="I47" s="9"/>
      <c r="J47" s="6">
        <v>2.4622963200000019</v>
      </c>
      <c r="K47" s="4">
        <v>300.85076736000002</v>
      </c>
      <c r="L47" s="6">
        <v>3.7497715200000203</v>
      </c>
      <c r="M47" s="10"/>
    </row>
    <row r="48" spans="2:13" x14ac:dyDescent="0.25">
      <c r="B48" s="6">
        <f t="shared" si="4"/>
        <v>2.3300000000000125</v>
      </c>
      <c r="C48" s="4">
        <v>189.27</v>
      </c>
      <c r="D48" s="7" t="s">
        <v>110</v>
      </c>
      <c r="E48" s="2" t="s">
        <v>131</v>
      </c>
      <c r="F48" s="6">
        <f t="shared" si="6"/>
        <v>12.689999999999998</v>
      </c>
      <c r="I48" s="9"/>
      <c r="J48" s="6">
        <v>3.7497715200000203</v>
      </c>
      <c r="K48" s="4">
        <v>304.60053888000004</v>
      </c>
      <c r="L48" s="6">
        <v>20.422575359999996</v>
      </c>
      <c r="M48" s="10"/>
    </row>
    <row r="49" spans="2:13" ht="25.5" x14ac:dyDescent="0.25">
      <c r="B49" s="6">
        <f t="shared" si="4"/>
        <v>12.689999999999998</v>
      </c>
      <c r="C49" s="4">
        <v>201.96</v>
      </c>
      <c r="D49" s="7" t="s">
        <v>106</v>
      </c>
      <c r="E49" s="2" t="s">
        <v>30</v>
      </c>
      <c r="F49" s="6">
        <f t="shared" si="6"/>
        <v>4.2599999999999909</v>
      </c>
      <c r="I49" s="9"/>
      <c r="J49" s="6">
        <v>20.422575359999996</v>
      </c>
      <c r="K49" s="4">
        <v>325.02311424000004</v>
      </c>
      <c r="L49" s="6">
        <v>6.8558054399999859</v>
      </c>
      <c r="M49" s="10"/>
    </row>
    <row r="50" spans="2:13" x14ac:dyDescent="0.25">
      <c r="B50" s="6">
        <f t="shared" si="4"/>
        <v>4.2599999999999909</v>
      </c>
      <c r="C50" s="4">
        <v>206.22</v>
      </c>
      <c r="D50" s="7" t="s">
        <v>110</v>
      </c>
      <c r="E50" s="2" t="s">
        <v>132</v>
      </c>
      <c r="F50" s="6">
        <f t="shared" si="6"/>
        <v>7.7599999999999909</v>
      </c>
      <c r="I50" s="9"/>
      <c r="J50" s="6">
        <v>6.8558054399999859</v>
      </c>
      <c r="K50" s="4">
        <v>331.87891968000002</v>
      </c>
      <c r="L50" s="6">
        <v>12.488509439999985</v>
      </c>
      <c r="M50" s="10"/>
    </row>
    <row r="51" spans="2:13" ht="25.5" x14ac:dyDescent="0.25">
      <c r="B51" s="6">
        <f t="shared" si="4"/>
        <v>7.7599999999999909</v>
      </c>
      <c r="C51" s="4">
        <v>213.98</v>
      </c>
      <c r="D51" s="7" t="s">
        <v>107</v>
      </c>
      <c r="E51" s="2" t="s">
        <v>147</v>
      </c>
      <c r="F51" s="6">
        <f t="shared" si="6"/>
        <v>2.9800000000000182</v>
      </c>
      <c r="I51" s="9"/>
      <c r="J51" s="6">
        <v>12.488509439999985</v>
      </c>
      <c r="K51" s="4">
        <v>344.36742912</v>
      </c>
      <c r="L51" s="6">
        <v>4.7958451200000294</v>
      </c>
      <c r="M51" s="10"/>
    </row>
    <row r="52" spans="2:13" ht="38.25" x14ac:dyDescent="0.25">
      <c r="B52" s="6">
        <f t="shared" si="4"/>
        <v>2.9800000000000182</v>
      </c>
      <c r="C52" s="4">
        <v>216.96</v>
      </c>
      <c r="D52" s="13" t="s">
        <v>109</v>
      </c>
      <c r="E52" s="14" t="s">
        <v>140</v>
      </c>
      <c r="F52" s="6"/>
      <c r="I52" s="9"/>
      <c r="J52" s="6">
        <v>4.7958451200000294</v>
      </c>
      <c r="K52" s="4">
        <v>349.16327424000002</v>
      </c>
      <c r="L52" s="6" t="s">
        <v>155</v>
      </c>
      <c r="M52" s="10"/>
    </row>
    <row r="53" spans="2:13" x14ac:dyDescent="0.25">
      <c r="B53" s="6" t="str">
        <f t="shared" si="4"/>
        <v/>
      </c>
      <c r="C53" s="4">
        <v>216.96</v>
      </c>
      <c r="D53" s="7" t="s">
        <v>108</v>
      </c>
      <c r="E53" s="2" t="s">
        <v>31</v>
      </c>
      <c r="F53" s="6">
        <f t="shared" ref="F53:F58" si="7">C54-C53</f>
        <v>0.19999999999998863</v>
      </c>
      <c r="I53" s="9"/>
      <c r="J53" s="6" t="s">
        <v>155</v>
      </c>
      <c r="K53" s="4">
        <v>349.16327424000002</v>
      </c>
      <c r="L53" s="6">
        <v>0.32186879999998175</v>
      </c>
      <c r="M53" s="10"/>
    </row>
    <row r="54" spans="2:13" x14ac:dyDescent="0.25">
      <c r="B54" s="6">
        <f t="shared" si="4"/>
        <v>0.19999999999998863</v>
      </c>
      <c r="C54" s="4">
        <v>217.16</v>
      </c>
      <c r="D54" s="7" t="s">
        <v>107</v>
      </c>
      <c r="E54" s="2" t="s">
        <v>32</v>
      </c>
      <c r="F54" s="6">
        <f t="shared" si="7"/>
        <v>2.1400000000000148</v>
      </c>
      <c r="I54" s="9"/>
      <c r="J54" s="6">
        <v>0.32186879999998175</v>
      </c>
      <c r="K54" s="4">
        <v>349.48514304000003</v>
      </c>
      <c r="L54" s="6">
        <v>3.4439961600000242</v>
      </c>
      <c r="M54" s="10"/>
    </row>
    <row r="55" spans="2:13" x14ac:dyDescent="0.25">
      <c r="B55" s="6">
        <f t="shared" si="4"/>
        <v>2.1400000000000148</v>
      </c>
      <c r="C55" s="4">
        <v>219.3</v>
      </c>
      <c r="D55" s="7" t="s">
        <v>107</v>
      </c>
      <c r="E55" s="2" t="s">
        <v>33</v>
      </c>
      <c r="F55" s="6">
        <f t="shared" si="7"/>
        <v>12.949999999999989</v>
      </c>
      <c r="I55" s="9"/>
      <c r="J55" s="6">
        <v>3.4439961600000242</v>
      </c>
      <c r="K55" s="4">
        <v>352.92913920000007</v>
      </c>
      <c r="L55" s="6">
        <v>20.841004799999983</v>
      </c>
      <c r="M55" s="10"/>
    </row>
    <row r="56" spans="2:13" x14ac:dyDescent="0.25">
      <c r="B56" s="6">
        <f t="shared" si="4"/>
        <v>12.949999999999989</v>
      </c>
      <c r="C56" s="4">
        <v>232.25</v>
      </c>
      <c r="D56" s="7" t="s">
        <v>108</v>
      </c>
      <c r="E56" s="2" t="s">
        <v>34</v>
      </c>
      <c r="F56" s="6">
        <f t="shared" si="7"/>
        <v>1.6599999999999966</v>
      </c>
      <c r="I56" s="9"/>
      <c r="J56" s="6">
        <v>20.841004799999983</v>
      </c>
      <c r="K56" s="4">
        <v>373.77014400000002</v>
      </c>
      <c r="L56" s="6">
        <v>2.6715110399999946</v>
      </c>
      <c r="M56" s="10"/>
    </row>
    <row r="57" spans="2:13" x14ac:dyDescent="0.25">
      <c r="B57" s="6">
        <f t="shared" si="4"/>
        <v>1.6599999999999966</v>
      </c>
      <c r="C57" s="4">
        <v>233.91</v>
      </c>
      <c r="D57" s="7" t="s">
        <v>107</v>
      </c>
      <c r="E57" s="2" t="s">
        <v>35</v>
      </c>
      <c r="F57" s="6">
        <f t="shared" si="7"/>
        <v>2.7700000000000102</v>
      </c>
      <c r="I57" s="9"/>
      <c r="J57" s="6">
        <v>2.6715110399999946</v>
      </c>
      <c r="K57" s="4">
        <v>376.44165504</v>
      </c>
      <c r="L57" s="6">
        <v>4.4578828800000165</v>
      </c>
      <c r="M57" s="10"/>
    </row>
    <row r="58" spans="2:13" x14ac:dyDescent="0.25">
      <c r="B58" s="6">
        <f t="shared" si="4"/>
        <v>2.7700000000000102</v>
      </c>
      <c r="C58" s="4">
        <v>236.68</v>
      </c>
      <c r="D58" s="7" t="s">
        <v>106</v>
      </c>
      <c r="E58" s="2" t="s">
        <v>36</v>
      </c>
      <c r="F58" s="6">
        <f t="shared" si="7"/>
        <v>5.9899999999999807</v>
      </c>
      <c r="I58" s="9"/>
      <c r="J58" s="6">
        <v>4.4578828800000165</v>
      </c>
      <c r="K58" s="4">
        <v>380.89953792000006</v>
      </c>
      <c r="L58" s="6">
        <v>9.6399705599999699</v>
      </c>
      <c r="M58" s="10"/>
    </row>
    <row r="59" spans="2:13" ht="25.5" x14ac:dyDescent="0.25">
      <c r="B59" s="6">
        <f t="shared" si="4"/>
        <v>5.9899999999999807</v>
      </c>
      <c r="C59" s="4">
        <v>242.67</v>
      </c>
      <c r="D59" s="13" t="s">
        <v>109</v>
      </c>
      <c r="E59" s="14" t="s">
        <v>37</v>
      </c>
      <c r="F59" s="6"/>
      <c r="I59" s="9"/>
      <c r="J59" s="6">
        <v>9.6399705599999699</v>
      </c>
      <c r="K59" s="4">
        <v>390.53950847999999</v>
      </c>
      <c r="L59" s="6" t="s">
        <v>155</v>
      </c>
      <c r="M59" s="10"/>
    </row>
    <row r="60" spans="2:13" x14ac:dyDescent="0.25">
      <c r="B60" s="6" t="str">
        <f t="shared" si="4"/>
        <v/>
      </c>
      <c r="C60" s="4">
        <v>242.67</v>
      </c>
      <c r="D60" s="7" t="s">
        <v>108</v>
      </c>
      <c r="E60" s="2" t="s">
        <v>133</v>
      </c>
      <c r="F60" s="6">
        <f t="shared" ref="F60:F72" si="8">C61-C60</f>
        <v>0.62000000000000455</v>
      </c>
      <c r="I60" s="9"/>
      <c r="J60" s="6" t="s">
        <v>155</v>
      </c>
      <c r="K60" s="4">
        <v>390.53950847999999</v>
      </c>
      <c r="L60" s="6">
        <v>0.99779328000000733</v>
      </c>
      <c r="M60" s="10"/>
    </row>
    <row r="61" spans="2:13" x14ac:dyDescent="0.25">
      <c r="B61" s="6">
        <f t="shared" si="4"/>
        <v>0.62000000000000455</v>
      </c>
      <c r="C61" s="4">
        <v>243.29</v>
      </c>
      <c r="D61" s="7" t="s">
        <v>107</v>
      </c>
      <c r="E61" s="2" t="s">
        <v>38</v>
      </c>
      <c r="F61" s="6">
        <f t="shared" si="8"/>
        <v>3.9800000000000182</v>
      </c>
      <c r="I61" s="9"/>
      <c r="J61" s="6">
        <v>0.99779328000000733</v>
      </c>
      <c r="K61" s="4">
        <v>391.53730175999999</v>
      </c>
      <c r="L61" s="6">
        <v>6.4051891200000295</v>
      </c>
      <c r="M61" s="10"/>
    </row>
    <row r="62" spans="2:13" x14ac:dyDescent="0.25">
      <c r="B62" s="6">
        <f t="shared" si="4"/>
        <v>3.9800000000000182</v>
      </c>
      <c r="C62" s="4">
        <v>247.27</v>
      </c>
      <c r="D62" s="7" t="s">
        <v>106</v>
      </c>
      <c r="E62" s="2" t="s">
        <v>39</v>
      </c>
      <c r="F62" s="6">
        <f t="shared" si="8"/>
        <v>2.8699999999999761</v>
      </c>
      <c r="I62" s="9"/>
      <c r="J62" s="6">
        <v>6.4051891200000295</v>
      </c>
      <c r="K62" s="4">
        <v>397.94249088000004</v>
      </c>
      <c r="L62" s="6">
        <v>4.6188172799999618</v>
      </c>
      <c r="M62" s="10"/>
    </row>
    <row r="63" spans="2:13" x14ac:dyDescent="0.25">
      <c r="B63" s="6">
        <f t="shared" si="4"/>
        <v>2.8699999999999761</v>
      </c>
      <c r="C63" s="4">
        <v>250.14</v>
      </c>
      <c r="D63" s="7" t="s">
        <v>107</v>
      </c>
      <c r="E63" s="2" t="s">
        <v>40</v>
      </c>
      <c r="F63" s="6">
        <f t="shared" si="8"/>
        <v>0.56000000000000227</v>
      </c>
      <c r="I63" s="9"/>
      <c r="J63" s="6">
        <v>4.6188172799999618</v>
      </c>
      <c r="K63" s="4">
        <v>402.56130816000001</v>
      </c>
      <c r="L63" s="6">
        <v>0.90123264000000369</v>
      </c>
      <c r="M63" s="10"/>
    </row>
    <row r="64" spans="2:13" x14ac:dyDescent="0.25">
      <c r="B64" s="6">
        <f t="shared" si="4"/>
        <v>0.56000000000000227</v>
      </c>
      <c r="C64" s="4">
        <v>250.7</v>
      </c>
      <c r="D64" s="7" t="s">
        <v>108</v>
      </c>
      <c r="E64" s="2" t="s">
        <v>40</v>
      </c>
      <c r="F64" s="6">
        <f t="shared" si="8"/>
        <v>2.4399999999999977</v>
      </c>
      <c r="I64" s="9"/>
      <c r="J64" s="6">
        <v>0.90123264000000369</v>
      </c>
      <c r="K64" s="4">
        <v>403.4625408</v>
      </c>
      <c r="L64" s="6">
        <v>3.9267993599999964</v>
      </c>
      <c r="M64" s="10"/>
    </row>
    <row r="65" spans="2:13" x14ac:dyDescent="0.25">
      <c r="B65" s="6">
        <f t="shared" si="4"/>
        <v>2.4399999999999977</v>
      </c>
      <c r="C65" s="4">
        <v>253.14</v>
      </c>
      <c r="D65" s="7" t="s">
        <v>107</v>
      </c>
      <c r="E65" s="2" t="s">
        <v>40</v>
      </c>
      <c r="F65" s="6">
        <f t="shared" si="8"/>
        <v>0.8200000000000216</v>
      </c>
      <c r="I65" s="9"/>
      <c r="J65" s="6">
        <v>3.9267993599999964</v>
      </c>
      <c r="K65" s="4">
        <v>407.38934016000002</v>
      </c>
      <c r="L65" s="6">
        <v>1.3196620800000349</v>
      </c>
      <c r="M65" s="10"/>
    </row>
    <row r="66" spans="2:13" x14ac:dyDescent="0.25">
      <c r="B66" s="6">
        <f t="shared" ref="B66:B97" si="9">IF(ISNUMBER(F65),F65,"")</f>
        <v>0.8200000000000216</v>
      </c>
      <c r="C66" s="4">
        <v>253.96</v>
      </c>
      <c r="D66" s="7" t="s">
        <v>107</v>
      </c>
      <c r="E66" s="2" t="s">
        <v>41</v>
      </c>
      <c r="F66" s="6">
        <f t="shared" si="8"/>
        <v>0.56999999999999318</v>
      </c>
      <c r="I66" s="9"/>
      <c r="J66" s="6">
        <v>1.3196620800000349</v>
      </c>
      <c r="K66" s="4">
        <v>408.70900224000002</v>
      </c>
      <c r="L66" s="6">
        <v>0.91732607999998905</v>
      </c>
      <c r="M66" s="10"/>
    </row>
    <row r="67" spans="2:13" x14ac:dyDescent="0.25">
      <c r="B67" s="6">
        <f t="shared" si="9"/>
        <v>0.56999999999999318</v>
      </c>
      <c r="C67" s="4">
        <v>254.53</v>
      </c>
      <c r="D67" s="7" t="s">
        <v>107</v>
      </c>
      <c r="E67" s="2" t="s">
        <v>42</v>
      </c>
      <c r="F67" s="6">
        <f t="shared" si="8"/>
        <v>1.4300000000000068</v>
      </c>
      <c r="I67" s="9"/>
      <c r="J67" s="6">
        <v>0.91732607999998905</v>
      </c>
      <c r="K67" s="4">
        <v>409.62632832000003</v>
      </c>
      <c r="L67" s="6">
        <v>2.3013619200000113</v>
      </c>
      <c r="M67" s="10"/>
    </row>
    <row r="68" spans="2:13" x14ac:dyDescent="0.25">
      <c r="B68" s="6">
        <f t="shared" si="9"/>
        <v>1.4300000000000068</v>
      </c>
      <c r="C68" s="4">
        <v>255.96</v>
      </c>
      <c r="D68" s="7" t="s">
        <v>122</v>
      </c>
      <c r="E68" s="2" t="s">
        <v>134</v>
      </c>
      <c r="F68" s="6">
        <f t="shared" si="8"/>
        <v>0.9399999999999693</v>
      </c>
      <c r="I68" s="9"/>
      <c r="J68" s="6">
        <v>2.3013619200000113</v>
      </c>
      <c r="K68" s="4">
        <v>411.92769024000006</v>
      </c>
      <c r="L68" s="6">
        <v>1.5127833599999507</v>
      </c>
      <c r="M68" s="10"/>
    </row>
    <row r="69" spans="2:13" x14ac:dyDescent="0.25">
      <c r="B69" s="6">
        <f t="shared" si="9"/>
        <v>0.9399999999999693</v>
      </c>
      <c r="C69" s="4">
        <v>256.89999999999998</v>
      </c>
      <c r="D69" s="7" t="s">
        <v>106</v>
      </c>
      <c r="E69" s="2" t="s">
        <v>43</v>
      </c>
      <c r="F69" s="6">
        <f t="shared" si="8"/>
        <v>0.62999999999999545</v>
      </c>
      <c r="I69" s="9"/>
      <c r="J69" s="6">
        <v>1.5127833599999507</v>
      </c>
      <c r="K69" s="4">
        <v>413.44047360000002</v>
      </c>
      <c r="L69" s="6">
        <v>1.0138867199999928</v>
      </c>
      <c r="M69" s="10"/>
    </row>
    <row r="70" spans="2:13" x14ac:dyDescent="0.25">
      <c r="B70" s="6">
        <f t="shared" si="9"/>
        <v>0.62999999999999545</v>
      </c>
      <c r="C70" s="4">
        <v>257.52999999999997</v>
      </c>
      <c r="D70" s="7" t="s">
        <v>107</v>
      </c>
      <c r="E70" s="2" t="s">
        <v>44</v>
      </c>
      <c r="F70" s="6">
        <f t="shared" si="8"/>
        <v>4.160000000000025</v>
      </c>
      <c r="I70" s="9"/>
      <c r="J70" s="6">
        <v>1.0138867199999928</v>
      </c>
      <c r="K70" s="4">
        <v>414.45436031999998</v>
      </c>
      <c r="L70" s="6">
        <v>6.6948710400000406</v>
      </c>
      <c r="M70" s="10"/>
    </row>
    <row r="71" spans="2:13" x14ac:dyDescent="0.25">
      <c r="B71" s="6">
        <f t="shared" si="9"/>
        <v>4.160000000000025</v>
      </c>
      <c r="C71" s="4">
        <v>261.69</v>
      </c>
      <c r="D71" s="7" t="s">
        <v>110</v>
      </c>
      <c r="E71" s="2" t="s">
        <v>45</v>
      </c>
      <c r="F71" s="6">
        <f t="shared" si="8"/>
        <v>6.3999999999999773</v>
      </c>
      <c r="I71" s="9"/>
      <c r="J71" s="6">
        <v>6.6948710400000406</v>
      </c>
      <c r="K71" s="4">
        <v>421.14923136000004</v>
      </c>
      <c r="L71" s="6">
        <v>10.299801599999965</v>
      </c>
      <c r="M71" s="10"/>
    </row>
    <row r="72" spans="2:13" x14ac:dyDescent="0.25">
      <c r="B72" s="6">
        <f t="shared" si="9"/>
        <v>6.3999999999999773</v>
      </c>
      <c r="C72" s="4">
        <v>268.08999999999997</v>
      </c>
      <c r="D72" s="7" t="s">
        <v>107</v>
      </c>
      <c r="E72" s="2" t="s">
        <v>46</v>
      </c>
      <c r="F72" s="6">
        <f t="shared" si="8"/>
        <v>8.3500000000000227</v>
      </c>
      <c r="I72" s="9"/>
      <c r="J72" s="6">
        <v>10.299801599999965</v>
      </c>
      <c r="K72" s="4">
        <v>431.44903296000001</v>
      </c>
      <c r="L72" s="6">
        <v>13.438022400000037</v>
      </c>
      <c r="M72" s="10"/>
    </row>
    <row r="73" spans="2:13" ht="89.25" x14ac:dyDescent="0.25">
      <c r="B73" s="6">
        <f t="shared" si="9"/>
        <v>8.3500000000000227</v>
      </c>
      <c r="C73" s="4">
        <v>276.44</v>
      </c>
      <c r="D73" s="13" t="s">
        <v>109</v>
      </c>
      <c r="E73" s="14" t="s">
        <v>151</v>
      </c>
      <c r="F73" s="6"/>
      <c r="I73" s="9"/>
      <c r="J73" s="6">
        <v>13.438022400000037</v>
      </c>
      <c r="K73" s="4">
        <v>444.88705536000003</v>
      </c>
      <c r="L73" s="6" t="s">
        <v>155</v>
      </c>
      <c r="M73" s="10"/>
    </row>
    <row r="74" spans="2:13" ht="25.5" x14ac:dyDescent="0.25">
      <c r="B74" s="6" t="str">
        <f t="shared" si="9"/>
        <v/>
      </c>
      <c r="C74" s="4">
        <v>276.44</v>
      </c>
      <c r="D74" s="7" t="s">
        <v>107</v>
      </c>
      <c r="E74" s="2" t="s">
        <v>148</v>
      </c>
      <c r="F74" s="6">
        <f>C75-C74</f>
        <v>2.339999999999975</v>
      </c>
      <c r="I74" s="9"/>
      <c r="J74" s="6" t="s">
        <v>155</v>
      </c>
      <c r="K74" s="4">
        <v>444.88705536000003</v>
      </c>
      <c r="L74" s="6">
        <v>3.7658649599999601</v>
      </c>
      <c r="M74" s="10"/>
    </row>
    <row r="75" spans="2:13" ht="25.5" x14ac:dyDescent="0.25">
      <c r="B75" s="6">
        <f t="shared" si="9"/>
        <v>2.339999999999975</v>
      </c>
      <c r="C75" s="4">
        <v>278.77999999999997</v>
      </c>
      <c r="D75" s="7" t="s">
        <v>107</v>
      </c>
      <c r="E75" s="2" t="s">
        <v>47</v>
      </c>
      <c r="F75" s="6">
        <f>C76-C75</f>
        <v>0.8900000000000432</v>
      </c>
      <c r="I75" s="9"/>
      <c r="J75" s="6">
        <v>3.7658649599999601</v>
      </c>
      <c r="K75" s="4">
        <v>448.65292031999996</v>
      </c>
      <c r="L75" s="6">
        <v>1.4323161600000696</v>
      </c>
      <c r="M75" s="10"/>
    </row>
    <row r="76" spans="2:13" x14ac:dyDescent="0.25">
      <c r="B76" s="6">
        <f t="shared" si="9"/>
        <v>0.8900000000000432</v>
      </c>
      <c r="C76" s="4">
        <v>279.67</v>
      </c>
      <c r="D76" s="7" t="s">
        <v>106</v>
      </c>
      <c r="E76" s="2" t="s">
        <v>48</v>
      </c>
      <c r="F76" s="6">
        <f>C77-C76</f>
        <v>2.1899999999999977</v>
      </c>
      <c r="I76" s="9"/>
      <c r="J76" s="6">
        <v>1.4323161600000696</v>
      </c>
      <c r="K76" s="4">
        <v>450.08523648000005</v>
      </c>
      <c r="L76" s="6">
        <v>3.5244633599999964</v>
      </c>
      <c r="M76" s="10"/>
    </row>
    <row r="77" spans="2:13" ht="25.5" x14ac:dyDescent="0.25">
      <c r="B77" s="6">
        <f t="shared" si="9"/>
        <v>2.1899999999999977</v>
      </c>
      <c r="C77" s="4">
        <v>281.86</v>
      </c>
      <c r="D77" s="13" t="s">
        <v>109</v>
      </c>
      <c r="E77" s="14" t="s">
        <v>49</v>
      </c>
      <c r="F77" s="6"/>
      <c r="I77" s="9"/>
      <c r="J77" s="6">
        <v>3.5244633599999964</v>
      </c>
      <c r="K77" s="4">
        <v>453.60969984000008</v>
      </c>
      <c r="L77" s="6" t="s">
        <v>155</v>
      </c>
      <c r="M77" s="10"/>
    </row>
    <row r="78" spans="2:13" ht="25.5" x14ac:dyDescent="0.25">
      <c r="B78" s="6" t="str">
        <f t="shared" si="9"/>
        <v/>
      </c>
      <c r="C78" s="4">
        <v>281.86</v>
      </c>
      <c r="D78" s="7" t="s">
        <v>106</v>
      </c>
      <c r="E78" s="2" t="s">
        <v>149</v>
      </c>
      <c r="F78" s="6">
        <f t="shared" ref="F78:F96" si="10">C79-C78</f>
        <v>8.0199999999999818</v>
      </c>
      <c r="I78" s="9"/>
      <c r="J78" s="6" t="s">
        <v>155</v>
      </c>
      <c r="K78" s="4">
        <v>453.60969984000008</v>
      </c>
      <c r="L78" s="6">
        <v>12.906938879999972</v>
      </c>
      <c r="M78" s="10"/>
    </row>
    <row r="79" spans="2:13" x14ac:dyDescent="0.25">
      <c r="B79" s="6">
        <f t="shared" si="9"/>
        <v>8.0199999999999818</v>
      </c>
      <c r="C79" s="4">
        <v>289.88</v>
      </c>
      <c r="D79" s="7" t="s">
        <v>107</v>
      </c>
      <c r="E79" s="2" t="s">
        <v>26</v>
      </c>
      <c r="F79" s="6">
        <f t="shared" si="10"/>
        <v>6.2300000000000182</v>
      </c>
      <c r="I79" s="9"/>
      <c r="J79" s="6">
        <v>12.906938879999972</v>
      </c>
      <c r="K79" s="4">
        <v>466.51663872</v>
      </c>
      <c r="L79" s="6">
        <v>10.02621312000003</v>
      </c>
      <c r="M79" s="10"/>
    </row>
    <row r="80" spans="2:13" x14ac:dyDescent="0.25">
      <c r="B80" s="6">
        <f t="shared" si="9"/>
        <v>6.2300000000000182</v>
      </c>
      <c r="C80" s="4">
        <v>296.11</v>
      </c>
      <c r="D80" s="7" t="s">
        <v>108</v>
      </c>
      <c r="E80" s="2" t="s">
        <v>50</v>
      </c>
      <c r="F80" s="6">
        <f t="shared" si="10"/>
        <v>8.0299999999999727</v>
      </c>
      <c r="I80" s="9"/>
      <c r="J80" s="6">
        <v>10.02621312000003</v>
      </c>
      <c r="K80" s="4">
        <v>476.54285184000003</v>
      </c>
      <c r="L80" s="6">
        <v>12.923032319999956</v>
      </c>
      <c r="M80" s="10"/>
    </row>
    <row r="81" spans="2:13" x14ac:dyDescent="0.25">
      <c r="B81" s="6">
        <f t="shared" si="9"/>
        <v>8.0299999999999727</v>
      </c>
      <c r="C81" s="4">
        <v>304.14</v>
      </c>
      <c r="D81" s="7" t="s">
        <v>108</v>
      </c>
      <c r="E81" s="2" t="s">
        <v>51</v>
      </c>
      <c r="F81" s="6">
        <f t="shared" si="10"/>
        <v>1.25</v>
      </c>
      <c r="I81" s="9"/>
      <c r="J81" s="6">
        <v>12.923032319999956</v>
      </c>
      <c r="K81" s="4">
        <v>489.46588416000003</v>
      </c>
      <c r="L81" s="6">
        <v>2.0116800000000001</v>
      </c>
      <c r="M81" s="10"/>
    </row>
    <row r="82" spans="2:13" x14ac:dyDescent="0.25">
      <c r="B82" s="6">
        <f t="shared" si="9"/>
        <v>1.25</v>
      </c>
      <c r="C82" s="4">
        <v>305.39</v>
      </c>
      <c r="D82" s="7" t="s">
        <v>107</v>
      </c>
      <c r="E82" s="2" t="s">
        <v>52</v>
      </c>
      <c r="F82" s="6">
        <f t="shared" si="10"/>
        <v>0.73000000000001819</v>
      </c>
      <c r="I82" s="9"/>
      <c r="J82" s="6">
        <v>2.0116800000000001</v>
      </c>
      <c r="K82" s="4">
        <v>491.47756415999999</v>
      </c>
      <c r="L82" s="6">
        <v>1.1748211200000294</v>
      </c>
      <c r="M82" s="10"/>
    </row>
    <row r="83" spans="2:13" x14ac:dyDescent="0.25">
      <c r="B83" s="6">
        <f t="shared" si="9"/>
        <v>0.73000000000001819</v>
      </c>
      <c r="C83" s="4">
        <v>306.12</v>
      </c>
      <c r="D83" s="7" t="s">
        <v>111</v>
      </c>
      <c r="E83" s="2" t="s">
        <v>53</v>
      </c>
      <c r="F83" s="6">
        <f t="shared" si="10"/>
        <v>2.1100000000000136</v>
      </c>
      <c r="I83" s="9"/>
      <c r="J83" s="6">
        <v>1.1748211200000294</v>
      </c>
      <c r="K83" s="4">
        <v>492.65238528000003</v>
      </c>
      <c r="L83" s="6">
        <v>3.395715840000022</v>
      </c>
      <c r="M83" s="10"/>
    </row>
    <row r="84" spans="2:13" x14ac:dyDescent="0.25">
      <c r="B84" s="6">
        <f t="shared" si="9"/>
        <v>2.1100000000000136</v>
      </c>
      <c r="C84" s="4">
        <v>308.23</v>
      </c>
      <c r="D84" s="7" t="s">
        <v>108</v>
      </c>
      <c r="E84" s="2" t="s">
        <v>54</v>
      </c>
      <c r="F84" s="6">
        <f t="shared" si="10"/>
        <v>0.20999999999997954</v>
      </c>
      <c r="I84" s="9"/>
      <c r="J84" s="6">
        <v>3.395715840000022</v>
      </c>
      <c r="K84" s="4">
        <v>496.04810112000007</v>
      </c>
      <c r="L84" s="6">
        <v>0.33796223999996711</v>
      </c>
      <c r="M84" s="10"/>
    </row>
    <row r="85" spans="2:13" x14ac:dyDescent="0.25">
      <c r="B85" s="6">
        <f t="shared" si="9"/>
        <v>0.20999999999997954</v>
      </c>
      <c r="C85" s="4">
        <v>308.44</v>
      </c>
      <c r="D85" s="7" t="s">
        <v>107</v>
      </c>
      <c r="E85" s="2" t="s">
        <v>55</v>
      </c>
      <c r="F85" s="6">
        <f t="shared" si="10"/>
        <v>0.97000000000002728</v>
      </c>
      <c r="I85" s="9"/>
      <c r="J85" s="6">
        <v>0.33796223999996711</v>
      </c>
      <c r="K85" s="4">
        <v>496.38606336000004</v>
      </c>
      <c r="L85" s="6">
        <v>1.5610636800000439</v>
      </c>
      <c r="M85" s="10"/>
    </row>
    <row r="86" spans="2:13" x14ac:dyDescent="0.25">
      <c r="B86" s="6">
        <f t="shared" si="9"/>
        <v>0.97000000000002728</v>
      </c>
      <c r="C86" s="4">
        <v>309.41000000000003</v>
      </c>
      <c r="D86" s="7" t="s">
        <v>107</v>
      </c>
      <c r="E86" s="2" t="s">
        <v>56</v>
      </c>
      <c r="F86" s="6">
        <f t="shared" si="10"/>
        <v>0.26999999999998181</v>
      </c>
      <c r="I86" s="9"/>
      <c r="J86" s="6">
        <v>1.5610636800000439</v>
      </c>
      <c r="K86" s="4">
        <v>497.94712704000005</v>
      </c>
      <c r="L86" s="6">
        <v>0.43452287999997075</v>
      </c>
      <c r="M86" s="10"/>
    </row>
    <row r="87" spans="2:13" x14ac:dyDescent="0.25">
      <c r="B87" s="6">
        <f t="shared" si="9"/>
        <v>0.26999999999998181</v>
      </c>
      <c r="C87" s="4">
        <v>309.68</v>
      </c>
      <c r="D87" s="7" t="s">
        <v>108</v>
      </c>
      <c r="E87" s="2" t="s">
        <v>57</v>
      </c>
      <c r="F87" s="6">
        <f t="shared" si="10"/>
        <v>1.9499999999999886</v>
      </c>
      <c r="I87" s="9"/>
      <c r="J87" s="6">
        <v>0.43452287999997075</v>
      </c>
      <c r="K87" s="4">
        <v>498.38164992000003</v>
      </c>
      <c r="L87" s="6">
        <v>3.1382207999999818</v>
      </c>
      <c r="M87" s="10"/>
    </row>
    <row r="88" spans="2:13" ht="25.5" x14ac:dyDescent="0.25">
      <c r="B88" s="6">
        <f t="shared" si="9"/>
        <v>1.9499999999999886</v>
      </c>
      <c r="C88" s="4">
        <v>311.63</v>
      </c>
      <c r="D88" s="7" t="s">
        <v>108</v>
      </c>
      <c r="E88" s="2" t="s">
        <v>150</v>
      </c>
      <c r="F88" s="6">
        <f t="shared" si="10"/>
        <v>0.31999999999999318</v>
      </c>
      <c r="I88" s="9"/>
      <c r="J88" s="6">
        <v>3.1382207999999818</v>
      </c>
      <c r="K88" s="4">
        <v>501.51987072000003</v>
      </c>
      <c r="L88" s="6">
        <v>0.51499007999998903</v>
      </c>
      <c r="M88" s="10"/>
    </row>
    <row r="89" spans="2:13" x14ac:dyDescent="0.25">
      <c r="B89" s="6">
        <f t="shared" si="9"/>
        <v>0.31999999999999318</v>
      </c>
      <c r="C89" s="4">
        <v>311.95</v>
      </c>
      <c r="D89" s="7" t="s">
        <v>107</v>
      </c>
      <c r="E89" s="2" t="s">
        <v>58</v>
      </c>
      <c r="F89" s="6">
        <f t="shared" si="10"/>
        <v>1.2400000000000091</v>
      </c>
      <c r="I89" s="9"/>
      <c r="J89" s="6">
        <v>0.51499007999998903</v>
      </c>
      <c r="K89" s="4">
        <v>502.03486079999999</v>
      </c>
      <c r="L89" s="6">
        <v>1.9955865600000147</v>
      </c>
      <c r="M89" s="10"/>
    </row>
    <row r="90" spans="2:13" x14ac:dyDescent="0.25">
      <c r="B90" s="6">
        <f t="shared" si="9"/>
        <v>1.2400000000000091</v>
      </c>
      <c r="C90" s="4">
        <v>313.19</v>
      </c>
      <c r="D90" s="7" t="s">
        <v>108</v>
      </c>
      <c r="E90" s="2" t="s">
        <v>59</v>
      </c>
      <c r="F90" s="6">
        <f t="shared" si="10"/>
        <v>0.50999999999999091</v>
      </c>
      <c r="I90" s="9"/>
      <c r="J90" s="6">
        <v>1.9955865600000147</v>
      </c>
      <c r="K90" s="4">
        <v>504.03044736000004</v>
      </c>
      <c r="L90" s="6">
        <v>0.82076543999998541</v>
      </c>
      <c r="M90" s="10"/>
    </row>
    <row r="91" spans="2:13" x14ac:dyDescent="0.25">
      <c r="B91" s="6">
        <f t="shared" si="9"/>
        <v>0.50999999999999091</v>
      </c>
      <c r="C91" s="4">
        <v>313.7</v>
      </c>
      <c r="D91" s="7" t="s">
        <v>107</v>
      </c>
      <c r="E91" s="2" t="s">
        <v>60</v>
      </c>
      <c r="F91" s="6">
        <f t="shared" si="10"/>
        <v>2.0200000000000387</v>
      </c>
      <c r="I91" s="9"/>
      <c r="J91" s="6">
        <v>0.82076543999998541</v>
      </c>
      <c r="K91" s="4">
        <v>504.85121280000004</v>
      </c>
      <c r="L91" s="6">
        <v>3.2508748800000626</v>
      </c>
      <c r="M91" s="10"/>
    </row>
    <row r="92" spans="2:13" x14ac:dyDescent="0.25">
      <c r="B92" s="6">
        <f t="shared" si="9"/>
        <v>2.0200000000000387</v>
      </c>
      <c r="C92" s="4">
        <v>315.72000000000003</v>
      </c>
      <c r="D92" s="7" t="s">
        <v>107</v>
      </c>
      <c r="E92" s="2" t="s">
        <v>61</v>
      </c>
      <c r="F92" s="6">
        <f t="shared" si="10"/>
        <v>1</v>
      </c>
      <c r="I92" s="9"/>
      <c r="J92" s="6">
        <v>3.2508748800000626</v>
      </c>
      <c r="K92" s="4">
        <v>508.10208768000007</v>
      </c>
      <c r="L92" s="6">
        <v>1.6093440000000001</v>
      </c>
      <c r="M92" s="10"/>
    </row>
    <row r="93" spans="2:13" x14ac:dyDescent="0.25">
      <c r="B93" s="6">
        <f t="shared" si="9"/>
        <v>1</v>
      </c>
      <c r="C93" s="4">
        <v>316.72000000000003</v>
      </c>
      <c r="D93" s="7" t="s">
        <v>108</v>
      </c>
      <c r="E93" s="2" t="s">
        <v>62</v>
      </c>
      <c r="F93" s="6">
        <f t="shared" si="10"/>
        <v>0.88999999999998636</v>
      </c>
      <c r="I93" s="9"/>
      <c r="J93" s="6">
        <v>1.6093440000000001</v>
      </c>
      <c r="K93" s="4">
        <v>509.71143168000009</v>
      </c>
      <c r="L93" s="6">
        <v>1.4323161599999781</v>
      </c>
      <c r="M93" s="10"/>
    </row>
    <row r="94" spans="2:13" x14ac:dyDescent="0.25">
      <c r="B94" s="6">
        <f t="shared" si="9"/>
        <v>0.88999999999998636</v>
      </c>
      <c r="C94" s="4">
        <v>317.61</v>
      </c>
      <c r="D94" s="7" t="s">
        <v>107</v>
      </c>
      <c r="E94" s="2" t="s">
        <v>63</v>
      </c>
      <c r="F94" s="6">
        <f t="shared" si="10"/>
        <v>0.37000000000000455</v>
      </c>
      <c r="I94" s="9"/>
      <c r="J94" s="6">
        <v>1.4323161599999781</v>
      </c>
      <c r="K94" s="4">
        <v>511.14374784000006</v>
      </c>
      <c r="L94" s="6">
        <v>0.59545728000000731</v>
      </c>
      <c r="M94" s="10"/>
    </row>
    <row r="95" spans="2:13" x14ac:dyDescent="0.25">
      <c r="B95" s="6">
        <f t="shared" si="9"/>
        <v>0.37000000000000455</v>
      </c>
      <c r="C95" s="4">
        <v>317.98</v>
      </c>
      <c r="D95" s="7" t="s">
        <v>108</v>
      </c>
      <c r="E95" s="2" t="s">
        <v>64</v>
      </c>
      <c r="F95" s="6">
        <f t="shared" si="10"/>
        <v>1.5499999999999545</v>
      </c>
      <c r="I95" s="9"/>
      <c r="J95" s="6">
        <v>0.59545728000000731</v>
      </c>
      <c r="K95" s="4">
        <v>511.73920512000007</v>
      </c>
      <c r="L95" s="6">
        <v>2.4944831999999271</v>
      </c>
      <c r="M95" s="10"/>
    </row>
    <row r="96" spans="2:13" x14ac:dyDescent="0.25">
      <c r="B96" s="6">
        <f t="shared" si="9"/>
        <v>1.5499999999999545</v>
      </c>
      <c r="C96" s="4">
        <v>319.52999999999997</v>
      </c>
      <c r="D96" s="7" t="s">
        <v>108</v>
      </c>
      <c r="E96" s="2" t="s">
        <v>65</v>
      </c>
      <c r="F96" s="6">
        <f t="shared" si="10"/>
        <v>2.0000000000038654E-2</v>
      </c>
      <c r="I96" s="9"/>
      <c r="J96" s="6">
        <v>2.4944831999999271</v>
      </c>
      <c r="K96" s="4">
        <v>514.23368831999994</v>
      </c>
      <c r="L96" s="6">
        <v>3.2186880000062208E-2</v>
      </c>
      <c r="M96" s="10"/>
    </row>
    <row r="97" spans="2:13" ht="38.25" x14ac:dyDescent="0.25">
      <c r="B97" s="6">
        <f t="shared" si="9"/>
        <v>2.0000000000038654E-2</v>
      </c>
      <c r="C97" s="4">
        <v>319.55</v>
      </c>
      <c r="D97" s="13" t="s">
        <v>109</v>
      </c>
      <c r="E97" s="14" t="s">
        <v>152</v>
      </c>
      <c r="F97" s="6"/>
      <c r="I97" s="9"/>
      <c r="J97" s="6">
        <v>3.2186880000062208E-2</v>
      </c>
      <c r="K97" s="4">
        <v>514.2658752000001</v>
      </c>
      <c r="L97" s="6" t="s">
        <v>155</v>
      </c>
      <c r="M97" s="10"/>
    </row>
    <row r="98" spans="2:13" x14ac:dyDescent="0.25">
      <c r="B98" s="6" t="str">
        <f t="shared" ref="B98:B129" si="11">IF(ISNUMBER(F97),F97,"")</f>
        <v/>
      </c>
      <c r="C98" s="4">
        <v>319.55</v>
      </c>
      <c r="D98" s="7" t="s">
        <v>108</v>
      </c>
      <c r="E98" s="2" t="s">
        <v>153</v>
      </c>
      <c r="F98" s="6">
        <f t="shared" ref="F98:F111" si="12">C99-C98</f>
        <v>0.57999999999998408</v>
      </c>
      <c r="I98" s="9"/>
      <c r="J98" s="6" t="s">
        <v>155</v>
      </c>
      <c r="K98" s="4">
        <v>514.2658752000001</v>
      </c>
      <c r="L98" s="6">
        <v>0.93341951999997441</v>
      </c>
      <c r="M98" s="10"/>
    </row>
    <row r="99" spans="2:13" x14ac:dyDescent="0.25">
      <c r="B99" s="6">
        <f t="shared" si="11"/>
        <v>0.57999999999998408</v>
      </c>
      <c r="C99" s="4">
        <v>320.13</v>
      </c>
      <c r="D99" s="7" t="s">
        <v>108</v>
      </c>
      <c r="E99" s="2" t="s">
        <v>66</v>
      </c>
      <c r="F99" s="6">
        <f t="shared" si="12"/>
        <v>0.24000000000000909</v>
      </c>
      <c r="I99" s="9"/>
      <c r="J99" s="6">
        <v>0.93341951999997441</v>
      </c>
      <c r="K99" s="4">
        <v>515.19929472000001</v>
      </c>
      <c r="L99" s="6">
        <v>0.38624256000001467</v>
      </c>
      <c r="M99" s="10"/>
    </row>
    <row r="100" spans="2:13" x14ac:dyDescent="0.25">
      <c r="B100" s="6">
        <f t="shared" si="11"/>
        <v>0.24000000000000909</v>
      </c>
      <c r="C100" s="4">
        <v>320.37</v>
      </c>
      <c r="D100" s="7" t="s">
        <v>108</v>
      </c>
      <c r="E100" s="2" t="s">
        <v>67</v>
      </c>
      <c r="F100" s="6">
        <f t="shared" si="12"/>
        <v>1.9900000000000091</v>
      </c>
      <c r="I100" s="9"/>
      <c r="J100" s="6">
        <v>0.38624256000001467</v>
      </c>
      <c r="K100" s="4">
        <v>515.58553728000004</v>
      </c>
      <c r="L100" s="6">
        <v>3.2025945600000147</v>
      </c>
      <c r="M100" s="10"/>
    </row>
    <row r="101" spans="2:13" x14ac:dyDescent="0.25">
      <c r="B101" s="6">
        <f t="shared" si="11"/>
        <v>1.9900000000000091</v>
      </c>
      <c r="C101" s="4">
        <v>322.36</v>
      </c>
      <c r="D101" s="7" t="s">
        <v>120</v>
      </c>
      <c r="E101" s="2" t="s">
        <v>135</v>
      </c>
      <c r="F101" s="6">
        <f t="shared" si="12"/>
        <v>0.12999999999999545</v>
      </c>
      <c r="I101" s="9"/>
      <c r="J101" s="6">
        <v>3.2025945600000147</v>
      </c>
      <c r="K101" s="4">
        <v>518.78813184000001</v>
      </c>
      <c r="L101" s="6">
        <v>0.20921471999999269</v>
      </c>
      <c r="M101" s="10"/>
    </row>
    <row r="102" spans="2:13" x14ac:dyDescent="0.25">
      <c r="B102" s="6">
        <f t="shared" si="11"/>
        <v>0.12999999999999545</v>
      </c>
      <c r="C102" s="4">
        <v>322.49</v>
      </c>
      <c r="D102" s="7" t="s">
        <v>108</v>
      </c>
      <c r="E102" s="2" t="s">
        <v>68</v>
      </c>
      <c r="F102" s="6">
        <f t="shared" si="12"/>
        <v>1.3100000000000023</v>
      </c>
      <c r="I102" s="9"/>
      <c r="J102" s="6">
        <v>0.20921471999999269</v>
      </c>
      <c r="K102" s="4">
        <v>518.9973465600001</v>
      </c>
      <c r="L102" s="6">
        <v>2.108240640000004</v>
      </c>
      <c r="M102" s="10"/>
    </row>
    <row r="103" spans="2:13" x14ac:dyDescent="0.25">
      <c r="B103" s="6">
        <f t="shared" si="11"/>
        <v>1.3100000000000023</v>
      </c>
      <c r="C103" s="4">
        <v>323.8</v>
      </c>
      <c r="D103" s="7" t="s">
        <v>107</v>
      </c>
      <c r="E103" s="2" t="s">
        <v>69</v>
      </c>
      <c r="F103" s="6">
        <f t="shared" si="12"/>
        <v>0.93999999999999773</v>
      </c>
      <c r="I103" s="9"/>
      <c r="J103" s="6">
        <v>2.108240640000004</v>
      </c>
      <c r="K103" s="4">
        <v>521.10558720000006</v>
      </c>
      <c r="L103" s="6">
        <v>1.5127833599999965</v>
      </c>
      <c r="M103" s="10"/>
    </row>
    <row r="104" spans="2:13" x14ac:dyDescent="0.25">
      <c r="B104" s="6">
        <f t="shared" si="11"/>
        <v>0.93999999999999773</v>
      </c>
      <c r="C104" s="4">
        <v>324.74</v>
      </c>
      <c r="D104" s="7" t="s">
        <v>107</v>
      </c>
      <c r="E104" s="2" t="s">
        <v>70</v>
      </c>
      <c r="F104" s="6">
        <f t="shared" si="12"/>
        <v>4.1299999999999955</v>
      </c>
      <c r="I104" s="9"/>
      <c r="J104" s="6">
        <v>1.5127833599999965</v>
      </c>
      <c r="K104" s="4">
        <v>522.61837056000002</v>
      </c>
      <c r="L104" s="6">
        <v>6.6465907199999927</v>
      </c>
      <c r="M104" s="10"/>
    </row>
    <row r="105" spans="2:13" x14ac:dyDescent="0.25">
      <c r="B105" s="6">
        <f t="shared" si="11"/>
        <v>4.1299999999999955</v>
      </c>
      <c r="C105" s="4">
        <v>328.87</v>
      </c>
      <c r="D105" s="7" t="s">
        <v>108</v>
      </c>
      <c r="E105" s="2" t="s">
        <v>71</v>
      </c>
      <c r="F105" s="6">
        <f t="shared" si="12"/>
        <v>1.1399999999999864</v>
      </c>
      <c r="I105" s="9"/>
      <c r="J105" s="6">
        <v>6.6465907199999927</v>
      </c>
      <c r="K105" s="4">
        <v>529.26496128000008</v>
      </c>
      <c r="L105" s="6">
        <v>1.8346521599999781</v>
      </c>
      <c r="M105" s="10"/>
    </row>
    <row r="106" spans="2:13" x14ac:dyDescent="0.25">
      <c r="B106" s="6">
        <f t="shared" si="11"/>
        <v>1.1399999999999864</v>
      </c>
      <c r="C106" s="4">
        <v>330.01</v>
      </c>
      <c r="D106" s="7" t="s">
        <v>107</v>
      </c>
      <c r="E106" s="2" t="s">
        <v>72</v>
      </c>
      <c r="F106" s="6">
        <f t="shared" si="12"/>
        <v>2.5699999999999932</v>
      </c>
      <c r="I106" s="9"/>
      <c r="J106" s="6">
        <v>1.8346521599999781</v>
      </c>
      <c r="K106" s="4">
        <v>531.09961343999998</v>
      </c>
      <c r="L106" s="6">
        <v>4.1360140799999892</v>
      </c>
      <c r="M106" s="10"/>
    </row>
    <row r="107" spans="2:13" x14ac:dyDescent="0.25">
      <c r="B107" s="6">
        <f t="shared" si="11"/>
        <v>2.5699999999999932</v>
      </c>
      <c r="C107" s="4">
        <v>332.58</v>
      </c>
      <c r="D107" s="7" t="s">
        <v>108</v>
      </c>
      <c r="E107" s="2" t="s">
        <v>73</v>
      </c>
      <c r="F107" s="6">
        <f t="shared" si="12"/>
        <v>0.35000000000002274</v>
      </c>
      <c r="I107" s="9"/>
      <c r="J107" s="6">
        <v>4.1360140799999892</v>
      </c>
      <c r="K107" s="4">
        <v>535.23562751999998</v>
      </c>
      <c r="L107" s="6">
        <v>0.56327040000003659</v>
      </c>
      <c r="M107" s="10"/>
    </row>
    <row r="108" spans="2:13" x14ac:dyDescent="0.25">
      <c r="B108" s="6">
        <f t="shared" si="11"/>
        <v>0.35000000000002274</v>
      </c>
      <c r="C108" s="4">
        <v>332.93</v>
      </c>
      <c r="D108" s="7" t="s">
        <v>107</v>
      </c>
      <c r="E108" s="2" t="s">
        <v>74</v>
      </c>
      <c r="F108" s="6">
        <f t="shared" si="12"/>
        <v>0.87000000000000455</v>
      </c>
      <c r="I108" s="9"/>
      <c r="J108" s="6">
        <v>0.56327040000003659</v>
      </c>
      <c r="K108" s="4">
        <v>535.79889792000006</v>
      </c>
      <c r="L108" s="6">
        <v>1.4001292800000074</v>
      </c>
      <c r="M108" s="10"/>
    </row>
    <row r="109" spans="2:13" x14ac:dyDescent="0.25">
      <c r="B109" s="6">
        <f t="shared" si="11"/>
        <v>0.87000000000000455</v>
      </c>
      <c r="C109" s="4">
        <v>333.8</v>
      </c>
      <c r="D109" s="7" t="s">
        <v>108</v>
      </c>
      <c r="E109" s="2" t="s">
        <v>75</v>
      </c>
      <c r="F109" s="6">
        <f t="shared" si="12"/>
        <v>1.2400000000000091</v>
      </c>
      <c r="I109" s="9"/>
      <c r="J109" s="6">
        <v>1.4001292800000074</v>
      </c>
      <c r="K109" s="4">
        <v>537.19902720000005</v>
      </c>
      <c r="L109" s="6">
        <v>1.9955865600000147</v>
      </c>
      <c r="M109" s="10"/>
    </row>
    <row r="110" spans="2:13" x14ac:dyDescent="0.25">
      <c r="B110" s="6">
        <f t="shared" si="11"/>
        <v>1.2400000000000091</v>
      </c>
      <c r="C110" s="4">
        <v>335.04</v>
      </c>
      <c r="D110" s="7" t="s">
        <v>107</v>
      </c>
      <c r="E110" s="2" t="s">
        <v>76</v>
      </c>
      <c r="F110" s="6">
        <f t="shared" si="12"/>
        <v>9.5699999999999932</v>
      </c>
      <c r="I110" s="9"/>
      <c r="J110" s="6">
        <v>1.9955865600000147</v>
      </c>
      <c r="K110" s="4">
        <v>539.19461376000004</v>
      </c>
      <c r="L110" s="6">
        <v>15.401422079999991</v>
      </c>
      <c r="M110" s="10"/>
    </row>
    <row r="111" spans="2:13" x14ac:dyDescent="0.25">
      <c r="B111" s="6">
        <f t="shared" si="11"/>
        <v>9.5699999999999932</v>
      </c>
      <c r="C111" s="4">
        <v>344.61</v>
      </c>
      <c r="D111" s="7" t="s">
        <v>107</v>
      </c>
      <c r="E111" s="2" t="s">
        <v>77</v>
      </c>
      <c r="F111" s="6">
        <f t="shared" si="12"/>
        <v>1.8600000000000136</v>
      </c>
      <c r="I111" s="9"/>
      <c r="J111" s="6">
        <v>15.401422079999991</v>
      </c>
      <c r="K111" s="4">
        <v>554.59603584000001</v>
      </c>
      <c r="L111" s="6">
        <v>2.993379840000022</v>
      </c>
      <c r="M111" s="10"/>
    </row>
    <row r="112" spans="2:13" ht="25.5" x14ac:dyDescent="0.25">
      <c r="B112" s="6">
        <f t="shared" si="11"/>
        <v>1.8600000000000136</v>
      </c>
      <c r="C112" s="4">
        <v>346.47</v>
      </c>
      <c r="D112" s="13" t="s">
        <v>109</v>
      </c>
      <c r="E112" s="14" t="s">
        <v>78</v>
      </c>
      <c r="F112" s="6"/>
      <c r="I112" s="9"/>
      <c r="J112" s="6">
        <v>2.993379840000022</v>
      </c>
      <c r="K112" s="4">
        <v>557.58941568000012</v>
      </c>
      <c r="L112" s="6" t="s">
        <v>155</v>
      </c>
      <c r="M112" s="10"/>
    </row>
    <row r="113" spans="2:13" x14ac:dyDescent="0.25">
      <c r="B113" s="6" t="str">
        <f t="shared" si="11"/>
        <v/>
      </c>
      <c r="C113" s="4">
        <v>346.47</v>
      </c>
      <c r="D113" s="7" t="s">
        <v>106</v>
      </c>
      <c r="E113" s="2" t="s">
        <v>79</v>
      </c>
      <c r="F113" s="6">
        <f t="shared" ref="F113:F134" si="13">C114-C113</f>
        <v>0.68999999999999773</v>
      </c>
      <c r="I113" s="9"/>
      <c r="J113" s="6" t="s">
        <v>155</v>
      </c>
      <c r="K113" s="4">
        <v>557.58941568000012</v>
      </c>
      <c r="L113" s="6">
        <v>1.1104473599999964</v>
      </c>
      <c r="M113" s="10"/>
    </row>
    <row r="114" spans="2:13" x14ac:dyDescent="0.25">
      <c r="B114" s="6">
        <f t="shared" si="11"/>
        <v>0.68999999999999773</v>
      </c>
      <c r="C114" s="4">
        <v>347.16</v>
      </c>
      <c r="D114" s="7" t="s">
        <v>108</v>
      </c>
      <c r="E114" s="2" t="s">
        <v>80</v>
      </c>
      <c r="F114" s="6">
        <f t="shared" si="13"/>
        <v>2.75</v>
      </c>
      <c r="I114" s="9"/>
      <c r="J114" s="6">
        <v>1.1104473599999964</v>
      </c>
      <c r="K114" s="4">
        <v>558.69986304000008</v>
      </c>
      <c r="L114" s="6">
        <v>4.4256960000000003</v>
      </c>
      <c r="M114" s="10"/>
    </row>
    <row r="115" spans="2:13" x14ac:dyDescent="0.25">
      <c r="B115" s="6">
        <f t="shared" si="11"/>
        <v>2.75</v>
      </c>
      <c r="C115" s="4">
        <v>349.91</v>
      </c>
      <c r="D115" s="7" t="s">
        <v>107</v>
      </c>
      <c r="E115" s="2" t="s">
        <v>81</v>
      </c>
      <c r="F115" s="6">
        <f t="shared" si="13"/>
        <v>4.2599999999999909</v>
      </c>
      <c r="I115" s="9"/>
      <c r="J115" s="6">
        <v>4.4256960000000003</v>
      </c>
      <c r="K115" s="4">
        <v>563.1255590400001</v>
      </c>
      <c r="L115" s="6">
        <v>6.8558054399999859</v>
      </c>
      <c r="M115" s="10"/>
    </row>
    <row r="116" spans="2:13" x14ac:dyDescent="0.25">
      <c r="B116" s="6">
        <f t="shared" si="11"/>
        <v>4.2599999999999909</v>
      </c>
      <c r="C116" s="4">
        <v>354.17</v>
      </c>
      <c r="D116" s="7" t="s">
        <v>108</v>
      </c>
      <c r="E116" s="2" t="s">
        <v>82</v>
      </c>
      <c r="F116" s="6">
        <f t="shared" si="13"/>
        <v>7.6299999999999955</v>
      </c>
      <c r="I116" s="9"/>
      <c r="J116" s="6">
        <v>6.8558054399999859</v>
      </c>
      <c r="K116" s="4">
        <v>569.98136448000002</v>
      </c>
      <c r="L116" s="6">
        <v>12.279294719999994</v>
      </c>
      <c r="M116" s="10"/>
    </row>
    <row r="117" spans="2:13" x14ac:dyDescent="0.25">
      <c r="B117" s="6">
        <f t="shared" si="11"/>
        <v>7.6299999999999955</v>
      </c>
      <c r="C117" s="4">
        <v>361.8</v>
      </c>
      <c r="D117" s="7" t="s">
        <v>108</v>
      </c>
      <c r="E117" s="2" t="s">
        <v>83</v>
      </c>
      <c r="F117" s="6">
        <f t="shared" si="13"/>
        <v>5.1299999999999955</v>
      </c>
      <c r="I117" s="9"/>
      <c r="J117" s="6">
        <v>12.279294719999994</v>
      </c>
      <c r="K117" s="4">
        <v>582.26065920000008</v>
      </c>
      <c r="L117" s="6">
        <v>8.2559347199999937</v>
      </c>
      <c r="M117" s="10"/>
    </row>
    <row r="118" spans="2:13" x14ac:dyDescent="0.25">
      <c r="B118" s="6">
        <f t="shared" si="11"/>
        <v>5.1299999999999955</v>
      </c>
      <c r="C118" s="4">
        <v>366.93</v>
      </c>
      <c r="D118" s="7" t="s">
        <v>107</v>
      </c>
      <c r="E118" s="2" t="s">
        <v>84</v>
      </c>
      <c r="F118" s="6">
        <f t="shared" si="13"/>
        <v>1.999999999998181E-2</v>
      </c>
      <c r="I118" s="9"/>
      <c r="J118" s="6">
        <v>8.2559347199999937</v>
      </c>
      <c r="K118" s="4">
        <v>590.5165939200001</v>
      </c>
      <c r="L118" s="6">
        <v>3.2186879999970726E-2</v>
      </c>
      <c r="M118" s="10"/>
    </row>
    <row r="119" spans="2:13" x14ac:dyDescent="0.25">
      <c r="B119" s="6">
        <f t="shared" si="11"/>
        <v>1.999999999998181E-2</v>
      </c>
      <c r="C119" s="4">
        <v>366.95</v>
      </c>
      <c r="D119" s="7" t="s">
        <v>108</v>
      </c>
      <c r="E119" s="2" t="s">
        <v>85</v>
      </c>
      <c r="F119" s="6">
        <f t="shared" si="13"/>
        <v>0.38999999999998636</v>
      </c>
      <c r="I119" s="9"/>
      <c r="J119" s="6">
        <v>3.2186879999970726E-2</v>
      </c>
      <c r="K119" s="4">
        <v>590.54878080000003</v>
      </c>
      <c r="L119" s="6">
        <v>0.62764415999997814</v>
      </c>
      <c r="M119" s="10"/>
    </row>
    <row r="120" spans="2:13" x14ac:dyDescent="0.25">
      <c r="B120" s="6">
        <f t="shared" si="11"/>
        <v>0.38999999999998636</v>
      </c>
      <c r="C120" s="4">
        <v>367.34</v>
      </c>
      <c r="D120" s="7" t="s">
        <v>107</v>
      </c>
      <c r="E120" s="2" t="s">
        <v>86</v>
      </c>
      <c r="F120" s="6">
        <f t="shared" si="13"/>
        <v>1.0000000000047748E-2</v>
      </c>
      <c r="I120" s="9"/>
      <c r="J120" s="6">
        <v>0.62764415999997814</v>
      </c>
      <c r="K120" s="4">
        <v>591.17642495999996</v>
      </c>
      <c r="L120" s="6">
        <v>1.6093440000076845E-2</v>
      </c>
      <c r="M120" s="10"/>
    </row>
    <row r="121" spans="2:13" x14ac:dyDescent="0.25">
      <c r="B121" s="6">
        <f t="shared" si="11"/>
        <v>1.0000000000047748E-2</v>
      </c>
      <c r="C121" s="4">
        <v>367.35</v>
      </c>
      <c r="D121" s="7" t="s">
        <v>108</v>
      </c>
      <c r="E121" s="2" t="s">
        <v>87</v>
      </c>
      <c r="F121" s="6">
        <f t="shared" si="13"/>
        <v>0.66999999999995907</v>
      </c>
      <c r="I121" s="9"/>
      <c r="J121" s="6">
        <v>1.6093440000076845E-2</v>
      </c>
      <c r="K121" s="4">
        <v>591.19251840000004</v>
      </c>
      <c r="L121" s="6">
        <v>1.0782604799999342</v>
      </c>
      <c r="M121" s="10"/>
    </row>
    <row r="122" spans="2:13" x14ac:dyDescent="0.25">
      <c r="B122" s="6">
        <f t="shared" si="11"/>
        <v>0.66999999999995907</v>
      </c>
      <c r="C122" s="4">
        <v>368.02</v>
      </c>
      <c r="D122" s="7" t="s">
        <v>108</v>
      </c>
      <c r="E122" s="2" t="s">
        <v>88</v>
      </c>
      <c r="F122" s="6">
        <f t="shared" si="13"/>
        <v>0.25999999999999091</v>
      </c>
      <c r="I122" s="9"/>
      <c r="J122" s="6">
        <v>1.0782604799999342</v>
      </c>
      <c r="K122" s="4">
        <v>592.27077887999997</v>
      </c>
      <c r="L122" s="6">
        <v>0.41842943999998539</v>
      </c>
      <c r="M122" s="10"/>
    </row>
    <row r="123" spans="2:13" x14ac:dyDescent="0.25">
      <c r="B123" s="6">
        <f t="shared" si="11"/>
        <v>0.25999999999999091</v>
      </c>
      <c r="C123" s="4">
        <v>368.28</v>
      </c>
      <c r="D123" s="7" t="s">
        <v>108</v>
      </c>
      <c r="E123" s="2" t="s">
        <v>89</v>
      </c>
      <c r="F123" s="6">
        <f t="shared" si="13"/>
        <v>0.32000000000005002</v>
      </c>
      <c r="I123" s="9"/>
      <c r="J123" s="6">
        <v>0.41842943999998539</v>
      </c>
      <c r="K123" s="4">
        <v>592.68920832000003</v>
      </c>
      <c r="L123" s="6">
        <v>0.51499008000008051</v>
      </c>
      <c r="M123" s="10"/>
    </row>
    <row r="124" spans="2:13" x14ac:dyDescent="0.25">
      <c r="B124" s="6">
        <f t="shared" si="11"/>
        <v>0.32000000000005002</v>
      </c>
      <c r="C124" s="4">
        <v>368.6</v>
      </c>
      <c r="D124" s="7" t="s">
        <v>107</v>
      </c>
      <c r="E124" s="2" t="s">
        <v>90</v>
      </c>
      <c r="F124" s="6">
        <f t="shared" si="13"/>
        <v>0.56999999999999318</v>
      </c>
      <c r="I124" s="9"/>
      <c r="J124" s="6">
        <v>0.51499008000008051</v>
      </c>
      <c r="K124" s="4">
        <v>593.20419840000011</v>
      </c>
      <c r="L124" s="6">
        <v>0.91732607999998905</v>
      </c>
      <c r="M124" s="10"/>
    </row>
    <row r="125" spans="2:13" x14ac:dyDescent="0.25">
      <c r="B125" s="6">
        <f t="shared" si="11"/>
        <v>0.56999999999999318</v>
      </c>
      <c r="C125" s="4">
        <v>369.17</v>
      </c>
      <c r="D125" s="7" t="s">
        <v>107</v>
      </c>
      <c r="E125" s="2" t="s">
        <v>91</v>
      </c>
      <c r="F125" s="6">
        <f t="shared" si="13"/>
        <v>5.0000000000011369E-2</v>
      </c>
      <c r="I125" s="9"/>
      <c r="J125" s="6">
        <v>0.91732607999998905</v>
      </c>
      <c r="K125" s="4">
        <v>594.12152448000006</v>
      </c>
      <c r="L125" s="6">
        <v>8.0467200000018307E-2</v>
      </c>
      <c r="M125" s="10"/>
    </row>
    <row r="126" spans="2:13" x14ac:dyDescent="0.25">
      <c r="B126" s="6">
        <f t="shared" si="11"/>
        <v>5.0000000000011369E-2</v>
      </c>
      <c r="C126" s="4">
        <v>369.22</v>
      </c>
      <c r="D126" s="7" t="s">
        <v>108</v>
      </c>
      <c r="E126" s="2" t="s">
        <v>92</v>
      </c>
      <c r="F126" s="6">
        <f t="shared" si="13"/>
        <v>0.54999999999995453</v>
      </c>
      <c r="I126" s="9"/>
      <c r="J126" s="6">
        <v>8.0467200000018307E-2</v>
      </c>
      <c r="K126" s="4">
        <v>594.20199168000011</v>
      </c>
      <c r="L126" s="6">
        <v>0.88513919999992685</v>
      </c>
      <c r="M126" s="10"/>
    </row>
    <row r="127" spans="2:13" x14ac:dyDescent="0.25">
      <c r="B127" s="6">
        <f t="shared" si="11"/>
        <v>0.54999999999995453</v>
      </c>
      <c r="C127" s="4">
        <v>369.77</v>
      </c>
      <c r="D127" s="7" t="s">
        <v>108</v>
      </c>
      <c r="E127" s="2" t="s">
        <v>93</v>
      </c>
      <c r="F127" s="6">
        <f t="shared" si="13"/>
        <v>0.10000000000002274</v>
      </c>
      <c r="I127" s="9"/>
      <c r="J127" s="6">
        <v>0.88513919999992685</v>
      </c>
      <c r="K127" s="4">
        <v>595.08713088000002</v>
      </c>
      <c r="L127" s="6">
        <v>0.16093440000003661</v>
      </c>
      <c r="M127" s="10"/>
    </row>
    <row r="128" spans="2:13" x14ac:dyDescent="0.25">
      <c r="B128" s="6">
        <f t="shared" si="11"/>
        <v>0.10000000000002274</v>
      </c>
      <c r="C128" s="4">
        <v>369.87</v>
      </c>
      <c r="D128" s="7" t="s">
        <v>107</v>
      </c>
      <c r="E128" s="2" t="s">
        <v>94</v>
      </c>
      <c r="F128" s="6">
        <f t="shared" si="13"/>
        <v>0.93999999999999773</v>
      </c>
      <c r="I128" s="9"/>
      <c r="J128" s="6">
        <v>0.16093440000003661</v>
      </c>
      <c r="K128" s="4">
        <v>595.24806527999999</v>
      </c>
      <c r="L128" s="6">
        <v>1.5127833599999965</v>
      </c>
      <c r="M128" s="10"/>
    </row>
    <row r="129" spans="2:13" ht="25.5" x14ac:dyDescent="0.25">
      <c r="B129" s="6">
        <f t="shared" si="11"/>
        <v>0.93999999999999773</v>
      </c>
      <c r="C129" s="4">
        <v>370.81</v>
      </c>
      <c r="D129" s="7" t="s">
        <v>106</v>
      </c>
      <c r="E129" s="2" t="s">
        <v>95</v>
      </c>
      <c r="F129" s="6">
        <f t="shared" si="13"/>
        <v>4.5500000000000114</v>
      </c>
      <c r="I129" s="9"/>
      <c r="J129" s="6">
        <v>1.5127833599999965</v>
      </c>
      <c r="K129" s="4">
        <v>596.76084864000006</v>
      </c>
      <c r="L129" s="6">
        <v>7.3225152000000184</v>
      </c>
      <c r="M129" s="10"/>
    </row>
    <row r="130" spans="2:13" x14ac:dyDescent="0.25">
      <c r="B130" s="6">
        <f t="shared" ref="B130:B135" si="14">IF(ISNUMBER(F129),F129,"")</f>
        <v>4.5500000000000114</v>
      </c>
      <c r="C130" s="4">
        <v>375.36</v>
      </c>
      <c r="D130" s="7" t="s">
        <v>108</v>
      </c>
      <c r="E130" s="2" t="s">
        <v>96</v>
      </c>
      <c r="F130" s="6">
        <f t="shared" si="13"/>
        <v>0.12000000000000455</v>
      </c>
      <c r="I130" s="9"/>
      <c r="J130" s="6">
        <v>7.3225152000000184</v>
      </c>
      <c r="K130" s="4">
        <v>604.08336384000006</v>
      </c>
      <c r="L130" s="6">
        <v>0.19312128000000733</v>
      </c>
      <c r="M130" s="10"/>
    </row>
    <row r="131" spans="2:13" x14ac:dyDescent="0.25">
      <c r="B131" s="6">
        <f t="shared" si="14"/>
        <v>0.12000000000000455</v>
      </c>
      <c r="C131" s="4">
        <v>375.48</v>
      </c>
      <c r="D131" s="7" t="s">
        <v>107</v>
      </c>
      <c r="E131" s="2" t="s">
        <v>97</v>
      </c>
      <c r="F131" s="6">
        <f t="shared" si="13"/>
        <v>2.3899999999999864</v>
      </c>
      <c r="I131" s="9"/>
      <c r="J131" s="6">
        <v>0.19312128000000733</v>
      </c>
      <c r="K131" s="4">
        <v>604.27648512000007</v>
      </c>
      <c r="L131" s="6">
        <v>3.8463321599999785</v>
      </c>
      <c r="M131" s="10"/>
    </row>
    <row r="132" spans="2:13" ht="25.5" x14ac:dyDescent="0.25">
      <c r="B132" s="6">
        <f t="shared" si="14"/>
        <v>2.3899999999999864</v>
      </c>
      <c r="C132" s="4">
        <v>377.87</v>
      </c>
      <c r="D132" s="7" t="s">
        <v>107</v>
      </c>
      <c r="E132" s="2" t="s">
        <v>98</v>
      </c>
      <c r="F132" s="6">
        <f t="shared" si="13"/>
        <v>9.9999999999909051E-3</v>
      </c>
      <c r="I132" s="9"/>
      <c r="J132" s="6">
        <v>3.8463321599999785</v>
      </c>
      <c r="K132" s="4">
        <v>608.12281728000005</v>
      </c>
      <c r="L132" s="6">
        <v>1.6093439999985363E-2</v>
      </c>
      <c r="M132" s="10"/>
    </row>
    <row r="133" spans="2:13" x14ac:dyDescent="0.25">
      <c r="B133" s="6">
        <f t="shared" si="14"/>
        <v>9.9999999999909051E-3</v>
      </c>
      <c r="C133" s="4">
        <v>377.88</v>
      </c>
      <c r="D133" s="7" t="s">
        <v>108</v>
      </c>
      <c r="E133" s="2" t="s">
        <v>99</v>
      </c>
      <c r="F133" s="6">
        <f t="shared" si="13"/>
        <v>2.410000000000025</v>
      </c>
      <c r="I133" s="9"/>
      <c r="J133" s="6">
        <v>1.6093439999985363E-2</v>
      </c>
      <c r="K133" s="4">
        <v>608.13891072000001</v>
      </c>
      <c r="L133" s="6">
        <v>3.8785190400000404</v>
      </c>
      <c r="M133" s="10"/>
    </row>
    <row r="134" spans="2:13" x14ac:dyDescent="0.25">
      <c r="B134" s="6">
        <f t="shared" si="14"/>
        <v>2.410000000000025</v>
      </c>
      <c r="C134" s="4">
        <v>380.29</v>
      </c>
      <c r="D134" s="7" t="s">
        <v>108</v>
      </c>
      <c r="E134" s="2" t="s">
        <v>100</v>
      </c>
      <c r="F134" s="6">
        <f t="shared" si="13"/>
        <v>1.2999999999999545</v>
      </c>
      <c r="I134" s="9"/>
      <c r="J134" s="6">
        <v>3.8785190400000404</v>
      </c>
      <c r="K134" s="4">
        <v>612.01742976000003</v>
      </c>
      <c r="L134" s="6">
        <v>2.092147199999927</v>
      </c>
      <c r="M134" s="10"/>
    </row>
    <row r="135" spans="2:13" x14ac:dyDescent="0.25">
      <c r="B135" s="6">
        <f t="shared" si="14"/>
        <v>1.2999999999999545</v>
      </c>
      <c r="C135" s="4">
        <v>381.59</v>
      </c>
      <c r="D135" s="7" t="s">
        <v>106</v>
      </c>
      <c r="E135" s="2" t="s">
        <v>101</v>
      </c>
      <c r="F135" s="6"/>
      <c r="I135" s="9"/>
      <c r="J135" s="6">
        <v>2.092147199999927</v>
      </c>
      <c r="K135" s="4">
        <v>614.10957696000003</v>
      </c>
      <c r="L135" s="6" t="s">
        <v>155</v>
      </c>
      <c r="M135" s="10"/>
    </row>
    <row r="136" spans="2:13" x14ac:dyDescent="0.25">
      <c r="E136" s="16" t="s">
        <v>141</v>
      </c>
      <c r="I136" s="9"/>
      <c r="J136" s="6" t="s">
        <v>155</v>
      </c>
      <c r="K136" s="4" t="s">
        <v>155</v>
      </c>
      <c r="L136" s="6" t="s">
        <v>155</v>
      </c>
      <c r="M136" s="10"/>
    </row>
    <row r="137" spans="2:13" x14ac:dyDescent="0.25">
      <c r="B137" s="6" t="str">
        <f>IF(ISNUMBER(F135),F135,"")</f>
        <v/>
      </c>
      <c r="C137" s="4">
        <v>381.59</v>
      </c>
      <c r="D137" s="7" t="s">
        <v>106</v>
      </c>
      <c r="E137" s="2" t="s">
        <v>102</v>
      </c>
      <c r="F137" s="6">
        <f>C138-C137</f>
        <v>0.23000000000001819</v>
      </c>
      <c r="I137" s="9"/>
      <c r="J137" s="6" t="s">
        <v>155</v>
      </c>
      <c r="K137" s="4">
        <v>614.10957696000003</v>
      </c>
      <c r="L137" s="6">
        <v>0.37014912000002931</v>
      </c>
      <c r="M137" s="10"/>
    </row>
    <row r="138" spans="2:13" x14ac:dyDescent="0.25">
      <c r="B138" s="6">
        <f>IF(ISNUMBER(F137),F137,"")</f>
        <v>0.23000000000001819</v>
      </c>
      <c r="C138" s="4">
        <v>381.82</v>
      </c>
      <c r="D138" s="7" t="s">
        <v>107</v>
      </c>
      <c r="E138" s="2" t="s">
        <v>103</v>
      </c>
      <c r="F138" s="6">
        <f>C139-C138</f>
        <v>4.0000000000020464E-2</v>
      </c>
      <c r="I138" s="9"/>
      <c r="J138" s="6">
        <v>0.37014912000002931</v>
      </c>
      <c r="K138" s="4">
        <v>614.47972607999998</v>
      </c>
      <c r="L138" s="6">
        <v>6.4373760000032934E-2</v>
      </c>
      <c r="M138" s="10"/>
    </row>
    <row r="139" spans="2:13" x14ac:dyDescent="0.25">
      <c r="B139" s="6">
        <f>IF(ISNUMBER(F138),F138,"")</f>
        <v>4.0000000000020464E-2</v>
      </c>
      <c r="C139" s="4">
        <v>381.86</v>
      </c>
      <c r="D139" s="7" t="s">
        <v>108</v>
      </c>
      <c r="E139" s="2" t="s">
        <v>104</v>
      </c>
      <c r="F139" s="6">
        <f>C140-C139</f>
        <v>2.089999999999975</v>
      </c>
      <c r="I139" s="9"/>
      <c r="J139" s="6">
        <v>6.4373760000032934E-2</v>
      </c>
      <c r="K139" s="4">
        <v>614.54409984000006</v>
      </c>
      <c r="L139" s="6">
        <v>3.36352895999996</v>
      </c>
      <c r="M139" s="10"/>
    </row>
    <row r="140" spans="2:13" ht="38.25" x14ac:dyDescent="0.25">
      <c r="B140" s="6">
        <f>IF(ISNUMBER(F139),F139,"")</f>
        <v>2.089999999999975</v>
      </c>
      <c r="C140" s="4">
        <v>383.95</v>
      </c>
      <c r="D140" s="13" t="s">
        <v>109</v>
      </c>
      <c r="E140" s="14" t="s">
        <v>118</v>
      </c>
      <c r="F140" s="6"/>
      <c r="I140" s="9"/>
      <c r="J140" s="6">
        <v>3.36352895999996</v>
      </c>
      <c r="K140" s="4">
        <v>617.9076288</v>
      </c>
      <c r="L140" s="6" t="s">
        <v>155</v>
      </c>
      <c r="M140" s="10"/>
    </row>
    <row r="141" spans="2:13" x14ac:dyDescent="0.25">
      <c r="D141" s="13"/>
      <c r="E141" s="13" t="s">
        <v>142</v>
      </c>
      <c r="I141" s="9"/>
      <c r="J141" s="6" t="s">
        <v>155</v>
      </c>
      <c r="K141" s="4" t="s">
        <v>155</v>
      </c>
      <c r="L141" s="6" t="s">
        <v>155</v>
      </c>
      <c r="M141" s="10"/>
    </row>
    <row r="142" spans="2:13" ht="25.5" x14ac:dyDescent="0.25">
      <c r="B142" s="6" t="str">
        <f t="shared" ref="B142:B144" si="15">IF(ISNUMBER(F141),F141,"")</f>
        <v/>
      </c>
      <c r="C142" s="4">
        <v>381.59</v>
      </c>
      <c r="D142" s="17" t="s">
        <v>108</v>
      </c>
      <c r="E142" s="2" t="s">
        <v>143</v>
      </c>
      <c r="F142" s="6">
        <f>C143-C142</f>
        <v>0.38999999999998636</v>
      </c>
      <c r="I142" s="9"/>
      <c r="J142" s="6" t="s">
        <v>155</v>
      </c>
      <c r="K142" s="4">
        <v>614.10957696000003</v>
      </c>
      <c r="L142" s="6">
        <v>0.62764415999997814</v>
      </c>
      <c r="M142" s="10"/>
    </row>
    <row r="143" spans="2:13" x14ac:dyDescent="0.25">
      <c r="B143" s="6">
        <f t="shared" si="15"/>
        <v>0.38999999999998636</v>
      </c>
      <c r="C143" s="4">
        <v>381.97999999999996</v>
      </c>
      <c r="D143" s="18" t="s">
        <v>106</v>
      </c>
      <c r="E143" s="2" t="s">
        <v>144</v>
      </c>
      <c r="F143" s="6">
        <f>C144-C143</f>
        <v>1.8000000000000114</v>
      </c>
    </row>
    <row r="144" spans="2:13" ht="25.5" x14ac:dyDescent="0.25">
      <c r="B144" s="6">
        <f t="shared" si="15"/>
        <v>1.8000000000000114</v>
      </c>
      <c r="C144" s="4">
        <v>383.78</v>
      </c>
      <c r="D144" s="19" t="s">
        <v>109</v>
      </c>
      <c r="E144" s="20" t="s">
        <v>154</v>
      </c>
      <c r="F144" s="6"/>
    </row>
    <row r="145" spans="4:5" x14ac:dyDescent="0.25">
      <c r="D145" s="22"/>
      <c r="E145" s="21"/>
    </row>
    <row r="146" spans="4:5" ht="51.75" x14ac:dyDescent="0.25">
      <c r="E146" s="15" t="s">
        <v>119</v>
      </c>
    </row>
  </sheetData>
  <mergeCells count="1">
    <mergeCell ref="H3:H20"/>
  </mergeCells>
  <pageMargins left="0.7" right="0.7" top="1" bottom="1" header="0.5" footer="0"/>
  <pageSetup orientation="portrait" r:id="rId1"/>
  <headerFooter>
    <oddHeader>&amp;C&amp;"Verdana,Bold"&amp;12San Francisco Randonneurs - Orr Springs 600K
&amp;11Start Time 0400 (04:00 am) - 40:00 hour time limit</oddHeader>
    <oddFooter>&amp;C&amp;"Verdana,Bold"Day of event contact (Google Voice):  415 644 8460 &amp;"Verdana,Regular"
Page &amp;P of &amp;N&amp;LT   - Tee Intersection
SS - Stop Sign
SL - Stop Light</oddFooter>
  </headerFooter>
  <rowBreaks count="4" manualBreakCount="4">
    <brk id="29" min="1" max="5" man="1"/>
    <brk id="59" min="1" max="5" man="1"/>
    <brk id="77" min="1" max="5" man="1"/>
    <brk id="112"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Orr Springs 600K</vt:lpstr>
      <vt:lpstr>'Orr Springs 600K'!Print_Area</vt:lpstr>
      <vt:lpstr>'Orr Springs 600K'!Print_Titles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Guzik, John</dc:creator>
  <cp:lastModifiedBy>John Richard Guzik</cp:lastModifiedBy>
  <dcterms:created xsi:type="dcterms:W3CDTF">2015-06-22T17:17:39Z</dcterms:created>
  <dcterms:modified xsi:type="dcterms:W3CDTF">2015-06-22T23:56:35Z</dcterms:modified>
</cp:coreProperties>
</file>